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80" windowWidth="20490" windowHeight="6540" tabRatio="627"/>
  </bookViews>
  <sheets>
    <sheet name="Cover" sheetId="1" r:id="rId1"/>
    <sheet name="Consol" sheetId="47" r:id="rId2"/>
    <sheet name="KFC" sheetId="51" r:id="rId3"/>
    <sheet name="Pizza Hut" sheetId="49" r:id="rId4"/>
    <sheet name="Balance_Sheet" sheetId="56" r:id="rId5"/>
    <sheet name="Cash_Flow" sheetId="55" r:id="rId6"/>
    <sheet name="Unit Summary" sheetId="38" r:id="rId7"/>
    <sheet name="SSS" sheetId="21" r:id="rId8"/>
    <sheet name="Definitions" sheetId="14"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RIV00f5192ddf0d4743b3be1164432f58b2" hidden="1">#REF!</definedName>
    <definedName name="_RIV012604132c2a4788be5ce2809ad646bd" hidden="1">#REF!</definedName>
    <definedName name="_RIV02d9c06792e54220be8c8ac9aa0274fc" hidden="1">#REF!</definedName>
    <definedName name="_RIV04f492f0ffbe4dfdbc912983d64a4c3b" hidden="1">#REF!</definedName>
    <definedName name="_RIV0507b54ba3d547e9b0eb595e03797625" hidden="1">#REF!</definedName>
    <definedName name="_RIV057a98bf0a8c43a0b9156496efa8e613" hidden="1">#REF!</definedName>
    <definedName name="_RIV05aaaf38df5d462cb5defaf65d2d9c56" hidden="1">#REF!</definedName>
    <definedName name="_RIV05fde7fb36a1495ca3b9f89210475266" hidden="1">#REF!</definedName>
    <definedName name="_RIV0628f57b2ee5442c8d3e47ba8e56481c" hidden="1">#REF!</definedName>
    <definedName name="_RIV065cf0ca09a14d8eb4de7928833ba093" hidden="1">#REF!</definedName>
    <definedName name="_RIV09916604b18948798567708312c883d8" hidden="1">#REF!</definedName>
    <definedName name="_RIV0a2a9e9836b64ef38b1438ed8974ed9c" hidden="1">#REF!</definedName>
    <definedName name="_RIV0a7bf59c6e7942e6aa8fb12b7b3df244" hidden="1">#REF!</definedName>
    <definedName name="_RIV0af06af71e064d2c83bfb0012e320313" hidden="1">#REF!</definedName>
    <definedName name="_RIV0b6f51114b414b79a71612f18ee59d6f" hidden="1">#REF!</definedName>
    <definedName name="_RIV0c142eda451740ceb980c8a8bbc9cb10" hidden="1">#REF!</definedName>
    <definedName name="_RIV0ebf824cd09a4cc48f7ddf7a1f17dc9c" hidden="1">#REF!</definedName>
    <definedName name="_RIV10318b67da2346239a9b545849c7a31e" hidden="1">#REF!</definedName>
    <definedName name="_RIV10532368c7ea4e4e91d685571757ba71" hidden="1">#REF!</definedName>
    <definedName name="_RIV10e11abc7531468595c0213bd5c1df58" hidden="1">#REF!</definedName>
    <definedName name="_RIV117bb9f31bf44d98ab08b179f4731998" hidden="1">#REF!</definedName>
    <definedName name="_RIV11aaead66dac480a9063afc038d5d29c" hidden="1">#REF!</definedName>
    <definedName name="_RIV12d3e183811547de9168c339655521da" hidden="1">#REF!</definedName>
    <definedName name="_RIV132010b19b4c40278ec7b0042c0f3acd" hidden="1">#REF!</definedName>
    <definedName name="_RIV132734448cb648daac274507e6bd6a2a" hidden="1">#REF!</definedName>
    <definedName name="_RIV1390f5c939a04eeeb085944703a1735b" hidden="1">#REF!</definedName>
    <definedName name="_RIV13a0cc34296a4190a06425cb6db36619" hidden="1">#REF!</definedName>
    <definedName name="_RIV141ff45ae4a84d75b76162fa681e3238" hidden="1">#REF!</definedName>
    <definedName name="_RIV14ac35c17d6c4108a80b978f37c72a8f" hidden="1">#REF!</definedName>
    <definedName name="_RIV1798b5972cfe45abba061fc726a0978b" hidden="1">#REF!</definedName>
    <definedName name="_RIV18c042011fd340e3b05feef97cb18ea5" hidden="1">#REF!</definedName>
    <definedName name="_RIV18c51c2ef60c4a5a9e2934200bb129c6" hidden="1">#REF!</definedName>
    <definedName name="_RIV192387f41fe34134a686bab3866cda76" hidden="1">#REF!</definedName>
    <definedName name="_RIV193ad4e6e33e452b9f0fa6fb1d3e5ed9" hidden="1">#REF!</definedName>
    <definedName name="_RIV19eeae293c154792855f6c86790c3922" hidden="1">#REF!</definedName>
    <definedName name="_RIV1a34df3b2e2146518041cd959ffcf84f" hidden="1">#REF!</definedName>
    <definedName name="_RIV1a78edf4e23548a5883ed69e251bc46f" hidden="1">#REF!</definedName>
    <definedName name="_RIV1a963bb3d88741feb1f651cef7760056" hidden="1">#REF!</definedName>
    <definedName name="_RIV1aa7429b450a48bf96a2aeaf8d83b5d5" hidden="1">#REF!</definedName>
    <definedName name="_RIV1aacdd996ccd407daafed232ddcef9c0" hidden="1">#REF!</definedName>
    <definedName name="_RIV1b14c05681604cf083f6e9de6504baec" hidden="1">#REF!</definedName>
    <definedName name="_RIV1b8f215231f14419b3df72b37fdc335e" hidden="1">#REF!</definedName>
    <definedName name="_RIV1c6b98198c954ef8bfde32069d4764f7" hidden="1">#REF!</definedName>
    <definedName name="_RIV1ca13c624b75478587d94d4ad90b89f1" hidden="1">#REF!</definedName>
    <definedName name="_RIV1cff603d3c254f0b8bdddd30265d2d6d" hidden="1">#REF!</definedName>
    <definedName name="_RIV1d035d57375b4872a108acf2f236a677" hidden="1">#REF!</definedName>
    <definedName name="_RIV1d0bbce044b94eee8b00bc267f2f2910" hidden="1">#REF!</definedName>
    <definedName name="_RIV1d0cf4837a134b1399893ab952044de1" hidden="1">#REF!</definedName>
    <definedName name="_RIV1dba3f852a1e4c8883c6ff754822490a" hidden="1">#REF!</definedName>
    <definedName name="_RIV1e11362827914a5cae346aa4f92d8483" hidden="1">#REF!</definedName>
    <definedName name="_RIV1e1613b12d4e4b5898cd923fffa30d14" hidden="1">#REF!</definedName>
    <definedName name="_RIV1e264dcb2805411c8f789a77bed7712e" hidden="1">#REF!</definedName>
    <definedName name="_RIV1eba1212cd4047dbbb88074b6d359d0e" hidden="1">#REF!</definedName>
    <definedName name="_RIV1f11704e4c3f45b7909ead8a1c57ee60" hidden="1">#REF!</definedName>
    <definedName name="_RIV1f6e36354b0c4f51b23a1f4e9b0c0e26" hidden="1">#REF!</definedName>
    <definedName name="_RIV1f71821e41cc48819ee08d1477a85cf4" hidden="1">#REF!</definedName>
    <definedName name="_RIV1faeafaddff5408eb3be71c8fb2af21b" hidden="1">#REF!</definedName>
    <definedName name="_RIV1feb68f628ff4ebdb8f110f58fada4f8" hidden="1">#REF!</definedName>
    <definedName name="_RIV202edc199dcd40f59adfe96b9f79d3bd" hidden="1">#REF!</definedName>
    <definedName name="_RIV20c97f96a7b0427fbc981e26c89bfcfa" hidden="1">#REF!</definedName>
    <definedName name="_RIV21b816ace74b4b66a1d046ee6cc2730e" hidden="1">#REF!</definedName>
    <definedName name="_RIV21b8afccd51b46059ffc01d0656e76f5" hidden="1">#REF!</definedName>
    <definedName name="_RIV21cd3e16f5ae427aaf9a6a5b2c00a77e" hidden="1">#REF!</definedName>
    <definedName name="_RIV21d4be2d5904471e98b98974b9c3c0ef" hidden="1">#REF!</definedName>
    <definedName name="_RIV21db6459f7424f8895ab39785cbcebb0" hidden="1">#REF!</definedName>
    <definedName name="_RIV22c32ddb66254690a68843b3223f2596" hidden="1">#REF!</definedName>
    <definedName name="_RIV232e6df894b64570844e3ca3a7c64abe" hidden="1">#REF!</definedName>
    <definedName name="_RIV2387a273f292422e85fac5c7cbfeeed4" hidden="1">#REF!</definedName>
    <definedName name="_RIV239085c2eb87466ab84731604f9f103d" hidden="1">#REF!</definedName>
    <definedName name="_RIV2401f1514bf34bf390bd6b8e85a9214b" hidden="1">#REF!</definedName>
    <definedName name="_RIV246b57839774437a854b9d0fcd3ba367" hidden="1">#REF!</definedName>
    <definedName name="_RIV249a7109004a40f881bc88723cd5e0b7" hidden="1">#REF!</definedName>
    <definedName name="_RIV24aecf7ad75a4fb1aac427866c347ada" hidden="1">#REF!</definedName>
    <definedName name="_RIV253db7e4ba444343a2aa0158da0e738f" hidden="1">#REF!</definedName>
    <definedName name="_RIV2555ff0ebf05438c8e0e3ad110e51073" hidden="1">#REF!</definedName>
    <definedName name="_RIV273bc94fe51e48b6a1b1ffbb16659f02" hidden="1">#REF!</definedName>
    <definedName name="_RIV29a97b4546a442bfb6e890cc99ff57c0" hidden="1">#REF!</definedName>
    <definedName name="_RIV2a06b9c3b2064c56ae117c5f878e1045" hidden="1">#REF!</definedName>
    <definedName name="_RIV2a0b2b356f7e4662902219349348ec80" hidden="1">#REF!</definedName>
    <definedName name="_RIV2b1e3d5d2e864b06816332c0e276e50e" hidden="1">#REF!</definedName>
    <definedName name="_RIV2b2d2665ff314c94bff5e67556e2144a" hidden="1">#REF!</definedName>
    <definedName name="_RIV2b952245593b4cfa8126ab890242358e" hidden="1">#REF!</definedName>
    <definedName name="_RIV2c354440da2b46968c5702df0b502a25" hidden="1">#REF!</definedName>
    <definedName name="_RIV2d88560b7357490998c113668a0340c1" hidden="1">#REF!</definedName>
    <definedName name="_RIV2dd25145595f4344a6cee6a11fe4e097" hidden="1">#REF!</definedName>
    <definedName name="_RIV2e23b8ade31d43efaf976d9b649326e5" hidden="1">#REF!</definedName>
    <definedName name="_RIV2f5a605a16984b7db8f2e324f4f5a982" hidden="1">#REF!</definedName>
    <definedName name="_RIV2f5d028373be43ffa3e43531c4ce5f0b" hidden="1">#REF!</definedName>
    <definedName name="_RIV2fc664c4ab8448708d255aba884a26de" hidden="1">#REF!</definedName>
    <definedName name="_RIV2ffb410c39c748fababcaaeac0731a9a" hidden="1">#REF!</definedName>
    <definedName name="_RIV3067e87cdf0d45839fbe6ef09a48dfd8" hidden="1">#REF!</definedName>
    <definedName name="_RIV3080ae82413e496e8f57ded12548c024" hidden="1">#REF!</definedName>
    <definedName name="_RIV30ab3dd27b464f0b86f82bb20e0333f8" hidden="1">#REF!</definedName>
    <definedName name="_RIV3133683f8023496aafe4b4819b12f439" hidden="1">#REF!</definedName>
    <definedName name="_RIV32b4ccc2a8b845f1971c27fdb84f7ab1" hidden="1">#REF!</definedName>
    <definedName name="_RIV333f6497bd85445284758ced9e7303d8" hidden="1">#REF!</definedName>
    <definedName name="_RIV340b2cda9e0046f0ab52838aefc41f0b" hidden="1">#REF!</definedName>
    <definedName name="_RIV349efe12afdd4e70a947ff8872f433b6" hidden="1">#REF!</definedName>
    <definedName name="_RIV34f4aea14f1049b4814326222557aeb7" hidden="1">#REF!</definedName>
    <definedName name="_RIV35c9c62267fe43968ca77a6025793260" hidden="1">#REF!</definedName>
    <definedName name="_RIV361a6c6154bb428aba8411713e4c31ca" hidden="1">#REF!</definedName>
    <definedName name="_RIV36af9be17dbe4eef95182c44ee869366" hidden="1">#REF!</definedName>
    <definedName name="_RIV37a4a07b56ac4a95ab778d85ad58b694" hidden="1">#REF!</definedName>
    <definedName name="_RIV3866d95be0a24723a8f5528b86e4845e" hidden="1">#REF!</definedName>
    <definedName name="_RIV389ba49380f94760beec5da8dff38059" hidden="1">#REF!</definedName>
    <definedName name="_RIV39010cecbcc94739af839c8face443e8" hidden="1">#REF!</definedName>
    <definedName name="_RIV3966d2a47b41476b98196248d97a24ef" hidden="1">#REF!</definedName>
    <definedName name="_RIV399d7f0131a646a5b9992fe79d1c3fc6" hidden="1">#REF!</definedName>
    <definedName name="_RIV39f5235e66e04c86a8d272e2e3c1a41b" hidden="1">#REF!</definedName>
    <definedName name="_RIV3a5d6b30be2d4d5d8da5745ada325092" hidden="1">#REF!</definedName>
    <definedName name="_RIV3c36160081b245f396a0b602d62b2ed5" hidden="1">#REF!</definedName>
    <definedName name="_RIV3c43a2c3e29f4244885e21ef6deb6310" hidden="1">#REF!</definedName>
    <definedName name="_RIV3c46b315390547a79d41af8984ea9938" hidden="1">#REF!</definedName>
    <definedName name="_RIV3c860a3815ae48e7b657a0e3a4e621b7" hidden="1">#REF!</definedName>
    <definedName name="_RIV3d280db6afd74c188879eff6d9ead667" hidden="1">#REF!</definedName>
    <definedName name="_RIV3d9bbddd9e78410496ec7e6d72800b66" hidden="1">#REF!</definedName>
    <definedName name="_RIV3db21150786e45d992e9a6b2f7ba573d" hidden="1">#REF!</definedName>
    <definedName name="_RIV3f0538f01d7542d48baa0b0669e885c1" hidden="1">#REF!</definedName>
    <definedName name="_RIV3f8ddd0c05b9448e9c820b8328ea1ad5" hidden="1">#REF!</definedName>
    <definedName name="_RIV40508ed80f75475ebdd3809f151a7b44" hidden="1">#REF!</definedName>
    <definedName name="_RIV40debde0c6ca4e01b2f35a2b7b5227d1" hidden="1">#REF!</definedName>
    <definedName name="_RIV42b3d735f46d428aaebb62c6a86e46fe" hidden="1">#REF!</definedName>
    <definedName name="_RIV42ebbd8c7b0544e8bfa766cc5f7ce617" hidden="1">#REF!</definedName>
    <definedName name="_RIV43b8fc4a5ad94ce298290f239c8341de" hidden="1">#REF!</definedName>
    <definedName name="_RIV43e8730580a64b0294cd27b379674a8d" hidden="1">#REF!</definedName>
    <definedName name="_RIV448876982d174996ba9ec9306fb0461f" hidden="1">#REF!</definedName>
    <definedName name="_RIV44ab1e6b1f7c450896ad718c92967ba4" hidden="1">#REF!</definedName>
    <definedName name="_RIV453f6b51f94a40879ffd9ad7cc9cbae4" hidden="1">#REF!</definedName>
    <definedName name="_RIV45ded56e1ebf448dacc684db1f22725c" hidden="1">#REF!</definedName>
    <definedName name="_RIV462cdc222473441e93556ee309615e67" hidden="1">#REF!</definedName>
    <definedName name="_RIV464d58ba44db41b097b4b8e64568e230" hidden="1">#REF!</definedName>
    <definedName name="_RIV46c466bfa9a9416b91fe62eb3498e5ab" hidden="1">#REF!</definedName>
    <definedName name="_RIV484e233cba7645ffb77c7aa321948a99" hidden="1">#REF!</definedName>
    <definedName name="_RIV4880e14520644f14bc7bd43cb22a130d" hidden="1">#REF!</definedName>
    <definedName name="_RIV48a8db2c6b4e4136aaa89b6a81a0c2e4" hidden="1">#REF!</definedName>
    <definedName name="_RIV48fe86305a214b25905c28a0a358f39d" hidden="1">#REF!</definedName>
    <definedName name="_RIV4a701874ea0e4a1c995b8496db4c65e2" hidden="1">#REF!</definedName>
    <definedName name="_RIV4adcb7e827bf41bab6e53ee64c3cbb3f" hidden="1">#REF!</definedName>
    <definedName name="_RIV4af7ea74f33945a5a9ce88c85edb77bc" hidden="1">#REF!</definedName>
    <definedName name="_RIV4c11ad53054d4946a68b18e086c4f5fc" hidden="1">#REF!</definedName>
    <definedName name="_RIV4cfec20fd59b460f8e0a9ecf096ad6b2" hidden="1">#REF!</definedName>
    <definedName name="_RIV4dd0f78d7b4144f9bca88c3bc2954712" hidden="1">#REF!</definedName>
    <definedName name="_RIV4ddb14970f134a0f87380a54bab57aae" hidden="1">#REF!</definedName>
    <definedName name="_RIV4e4a17d45a794c2a850d9116d1b84977" hidden="1">#REF!</definedName>
    <definedName name="_RIV4f34d1dadc314343a430b71f8201af83" hidden="1">#REF!</definedName>
    <definedName name="_RIV50ecbfa6a9de4ed7b87e162271260d43" hidden="1">#REF!</definedName>
    <definedName name="_RIV51242c4e8d084142a2e3ccd7f89dae07" hidden="1">#REF!</definedName>
    <definedName name="_RIV518ea85432564ddbbb11170366284fb2" hidden="1">#REF!</definedName>
    <definedName name="_RIV51b72d6a461f4e13b597cc804659b4f3" hidden="1">#REF!</definedName>
    <definedName name="_RIV5276bca4b3ac49b49437a68a55eb8bc8" hidden="1">#REF!</definedName>
    <definedName name="_RIV53f4823f3fae4ec09afe88f072be8ba4" hidden="1">#REF!</definedName>
    <definedName name="_RIV55db112787f942fb925b5b9180309db2" hidden="1">#REF!</definedName>
    <definedName name="_RIV55e53da318e840409e8dddb382e38b7d" hidden="1">#REF!</definedName>
    <definedName name="_RIV56a6e43a97cd44bf9d8eb1b4d85b823d" hidden="1">#REF!</definedName>
    <definedName name="_RIV56b831b61507416bb82077109ae5f9f6" hidden="1">#REF!</definedName>
    <definedName name="_RIV56e0e11eab9841b5b042592341897301" hidden="1">#REF!</definedName>
    <definedName name="_RIV57013a8e31a7416c9f6e39b2efc40b42" hidden="1">#REF!</definedName>
    <definedName name="_RIV5759d038f82f432d9cb0f3e046d49d0a" hidden="1">#REF!</definedName>
    <definedName name="_RIV57720e3671084fb3af5cc274595a6bad" hidden="1">#REF!</definedName>
    <definedName name="_RIV5812b1785f014fbe8b1dd4a7d4595004" hidden="1">#REF!</definedName>
    <definedName name="_RIV585f050c542644e58654314c24a7bc01" hidden="1">#REF!</definedName>
    <definedName name="_RIV586e062e8f7b4c4dbf33733560746239" hidden="1">#REF!</definedName>
    <definedName name="_RIV5a7758b3b17b4231a759d08a3fab2c09" hidden="1">#REF!</definedName>
    <definedName name="_RIV5b601a20a95d4189889686cfeef3fafb" hidden="1">#REF!</definedName>
    <definedName name="_RIV5c0e4c28801e41a7b6fbc83db588ec93" hidden="1">#REF!</definedName>
    <definedName name="_RIV5d2d147538b8467d9d4d845f05feeb74" hidden="1">#REF!</definedName>
    <definedName name="_RIV5e37ac7323574884b232cd3b0453782f" hidden="1">#REF!</definedName>
    <definedName name="_RIV5e63392b3d2d437491bdf06bc8b90880" hidden="1">#REF!</definedName>
    <definedName name="_RIV5eea0930fc074ef3be7137cdf91678f5" hidden="1">#REF!</definedName>
    <definedName name="_RIV5f0bd03e864e4a75907ee2923b79572b" hidden="1">#REF!</definedName>
    <definedName name="_RIV5f485d5b9f814c879e8bd836d78ba7a7" hidden="1">#REF!</definedName>
    <definedName name="_RIV5ff9701e07bb42deac9abd3be1014521" hidden="1">#REF!</definedName>
    <definedName name="_RIV615dbaf817d44a609ba406059461b6d1" hidden="1">#REF!</definedName>
    <definedName name="_RIV61f425a46f2749d5ae572ebf1dc8128b" hidden="1">#REF!</definedName>
    <definedName name="_RIV6226cbb057fb4ad6bd9087b6af6fea64" hidden="1">#REF!</definedName>
    <definedName name="_RIV62e54664c9244cd9b674cf3bcd63a61f" hidden="1">#REF!</definedName>
    <definedName name="_RIV6369c7b103fe4008a6158bb3bb6f7227" hidden="1">#REF!</definedName>
    <definedName name="_RIV6555577d869941ee84462f8664746aa4" hidden="1">#REF!</definedName>
    <definedName name="_RIV65a4fc3bedb2466a88def82f750f71fd" hidden="1">#REF!</definedName>
    <definedName name="_RIV65c6b3e917fe4c0da0ceb4c545fd4167" hidden="1">#REF!</definedName>
    <definedName name="_RIV660898180bd442f8bf7e202617c78c59" hidden="1">#REF!</definedName>
    <definedName name="_RIV668ab8ad4cac46fa947947e9d814ccb1" hidden="1">#REF!</definedName>
    <definedName name="_RIV6697ba18d10f4e40a26921af5a2883a2" hidden="1">#REF!</definedName>
    <definedName name="_RIV674350cbbdea439ba0309224d6d150f1" hidden="1">#REF!</definedName>
    <definedName name="_RIV69172eec4e1b43ae8b30a4e8413a1eb7" hidden="1">#REF!</definedName>
    <definedName name="_RIV69f6d711485a440eabe7be246da4dfb7" hidden="1">#REF!</definedName>
    <definedName name="_RIV6b557831c19e48a9b0c69910021f334a" hidden="1">#REF!</definedName>
    <definedName name="_RIV6b607458f90a4a338df1d79c91a9d38e" hidden="1">#REF!</definedName>
    <definedName name="_RIV6b63c30529f0455680773c0c0a063d56" hidden="1">#REF!</definedName>
    <definedName name="_RIV6bc596d0d2d5457185fe87156d7f7dda" hidden="1">#REF!</definedName>
    <definedName name="_RIV6c739570090945a0b6b8adf5b6ffbc02" hidden="1">#REF!</definedName>
    <definedName name="_RIV6d2081837afe45ba84015d40646af558" hidden="1">#REF!</definedName>
    <definedName name="_RIV6df61281ae9f46e293491010e7f296fe" hidden="1">#REF!</definedName>
    <definedName name="_RIV6e1fcaefc8f243e8a492226ee8492aa9" hidden="1">#REF!</definedName>
    <definedName name="_RIV6f310ff5107b4742b2e8d60263c6fb3b" hidden="1">#REF!</definedName>
    <definedName name="_RIV6f5751295c054dddb827b307a35ece24" hidden="1">#REF!</definedName>
    <definedName name="_RIV6f7240bb2e5b45b691381042566281c3" hidden="1">#REF!</definedName>
    <definedName name="_RIV6f7d42b4061347b1b14d9c2c651ab26c" hidden="1">#REF!</definedName>
    <definedName name="_RIV6ff46db305be4080bd6e86eb513ba8d3" hidden="1">#REF!</definedName>
    <definedName name="_RIV7007c267b18b476dbaa3f2f43b166d28" hidden="1">#REF!</definedName>
    <definedName name="_RIV7081a4d1078946ec982ef603ef720902" hidden="1">#REF!</definedName>
    <definedName name="_RIV7272f536bfb24eedbe472c1547bd8e2a" hidden="1">#REF!</definedName>
    <definedName name="_RIV72cb4b0813934e8f916c7fe4bf8f4178" hidden="1">#REF!</definedName>
    <definedName name="_RIV72ccc032f6b448deafa1543ed5867324" hidden="1">#REF!</definedName>
    <definedName name="_RIV748c6623875c4d358fdf7aec5c82f080" hidden="1">#REF!</definedName>
    <definedName name="_RIV74a7a454662d4bbeb168afd50deae24b" hidden="1">#REF!</definedName>
    <definedName name="_RIV777f3f51edc549a790966d533593c608" hidden="1">#REF!</definedName>
    <definedName name="_RIV779b9071917d40c6ac792fc5be2d36cd" hidden="1">#REF!</definedName>
    <definedName name="_RIV7869fa3e230442e58638be6940a4dc9a" hidden="1">#REF!</definedName>
    <definedName name="_RIV790fc840de434060b7d431c5b5660507" hidden="1">#REF!</definedName>
    <definedName name="_RIV7a26ad06472842a681b19f8661b8fef3" hidden="1">#REF!</definedName>
    <definedName name="_RIV7a9d04bb0102410098cbe2b47ad000c5" hidden="1">#REF!</definedName>
    <definedName name="_RIV7af729eb828f4558879380b55916ed77" hidden="1">#REF!</definedName>
    <definedName name="_RIV7b15ffca6cd04ff0b915c6e10c518106" hidden="1">#REF!</definedName>
    <definedName name="_RIV7b538aa9ac674e04977b174db1859b28" hidden="1">#REF!</definedName>
    <definedName name="_RIV7b5be34494f74cfc8736854ba8751292" hidden="1">#REF!</definedName>
    <definedName name="_RIV7b85ba83eaa949fb861378418840af46" hidden="1">#REF!</definedName>
    <definedName name="_RIV7ce8e7273d2b48418f7a1a1d1d821adc" hidden="1">#REF!</definedName>
    <definedName name="_RIV7e3a89d1fa2b4decbaa3d8997e8dd0f7" hidden="1">#REF!</definedName>
    <definedName name="_RIV7e5f06a103d147db8ace1d3bb357e047" hidden="1">#REF!</definedName>
    <definedName name="_RIV81df46a3452b41779318c3b5954bf71e" hidden="1">#REF!</definedName>
    <definedName name="_RIV81e64069181349f19641cbefb4bbcb75" hidden="1">#REF!</definedName>
    <definedName name="_RIV8294b251ef1d43698ed32c91456f09bc" hidden="1">#REF!</definedName>
    <definedName name="_RIV830258114f8a4af4b0da138b129e89c4" hidden="1">#REF!</definedName>
    <definedName name="_RIV83cfa9d5a5fe4e61a07af75767fb7c7a" hidden="1">#REF!</definedName>
    <definedName name="_RIV8400af23a4604f9d8d4f2ea02a238ac2" hidden="1">#REF!</definedName>
    <definedName name="_RIV852090b0d3784a05906f4d3ea5f2ebc7" hidden="1">#REF!</definedName>
    <definedName name="_RIV857da6671f2746d682d8f9ab7a717598" hidden="1">#REF!</definedName>
    <definedName name="_RIV85a8f25e1b46420e854156158af14a8a" hidden="1">#REF!</definedName>
    <definedName name="_RIV85b02735bcba472684eb4b778d597311" hidden="1">#REF!</definedName>
    <definedName name="_RIV8759a19ab16f4060a7852d6b5f72ee2b" hidden="1">#REF!</definedName>
    <definedName name="_RIV87787af39166432ea490da4b8fbcc1bf" hidden="1">#REF!</definedName>
    <definedName name="_RIV88d42e01d23949b5a171eb353c54fdfe" hidden="1">#REF!</definedName>
    <definedName name="_RIV891a77ae1f9642dab4a84871aa4a8c5b" hidden="1">#REF!</definedName>
    <definedName name="_RIV8a057c74f55640479e0cdd70781f4e2a" hidden="1">#REF!</definedName>
    <definedName name="_RIV8a3ca65792e3473384b09b618dc22d45" hidden="1">#REF!</definedName>
    <definedName name="_RIV8ac05ffcfc39441c9e5d9c5abcab7787" hidden="1">#REF!</definedName>
    <definedName name="_RIV8b3953c5d352475c92d90be3021f6178" hidden="1">#REF!</definedName>
    <definedName name="_RIV8b68fac203b54fd694349fad2f056bff" hidden="1">#REF!</definedName>
    <definedName name="_RIV8b7837ec54a74e54aecf64e1555c7cf5" hidden="1">#REF!</definedName>
    <definedName name="_RIV8c48925f168f4387a5494e38edd9c869" hidden="1">#REF!</definedName>
    <definedName name="_RIV8c7e054b9c0746ea8608c32f6dba4cd2" hidden="1">#REF!</definedName>
    <definedName name="_RIV8d0b66e24e974a379d5ad6d107b2775d" hidden="1">#REF!</definedName>
    <definedName name="_RIV8d2fe496d36842498d3aa2b4be92cafd" hidden="1">#REF!</definedName>
    <definedName name="_RIV8deebc4bcaee4e8391a9717776bc5fba" hidden="1">#REF!</definedName>
    <definedName name="_RIV8e009b7fffc144b3b00a8fbe07a80c47" hidden="1">#REF!</definedName>
    <definedName name="_RIV8e0ea462a37a46b3b56a942678c4277f" hidden="1">#REF!</definedName>
    <definedName name="_RIV8e1da02d9127461b88dd5f6adb8040d1" hidden="1">#REF!</definedName>
    <definedName name="_RIV8e4398a6c8bd4ef6a58000896701d23e" hidden="1">#REF!</definedName>
    <definedName name="_RIV8f6a47de1d714078ad1a8929cce8c4cf" hidden="1">#REF!</definedName>
    <definedName name="_RIV8f74d77c2587473e8058ac423bbbd0e8" hidden="1">#REF!</definedName>
    <definedName name="_RIV8f7c91c678a04f7aa22d735d22e66aa7" hidden="1">#REF!</definedName>
    <definedName name="_RIV8f9060b8fd234357a9a2e591fdd282b6" hidden="1">#REF!</definedName>
    <definedName name="_RIV9004f2fd5d7c46a2880f0a345a26474c" hidden="1">#REF!</definedName>
    <definedName name="_RIV9060d26833a441abad3f222fd8a95d71" hidden="1">#REF!</definedName>
    <definedName name="_RIV90da6fbed81946fbb0922b989a2b0310" hidden="1">#REF!</definedName>
    <definedName name="_RIV9157c52b1ca848dcad2ffe409f493331" hidden="1">#REF!</definedName>
    <definedName name="_RIV923ce09260e644bd8198b4bfaa2e3d55" hidden="1">#REF!</definedName>
    <definedName name="_RIV92e18267c8144b95a11c429974da0841" hidden="1">#REF!</definedName>
    <definedName name="_RIV92e6877d444347a9bf9149df93d813ec" hidden="1">#REF!</definedName>
    <definedName name="_RIV934ebd2d7b544c4f8f84dd7e0404cc00" hidden="1">#REF!</definedName>
    <definedName name="_RIV93acb96fd28d47b88239d777b13e7396" hidden="1">#REF!</definedName>
    <definedName name="_RIV93bcc242f93544f6b5bad865a0f752b9" hidden="1">#REF!</definedName>
    <definedName name="_RIV93c2d8710614423eb2bcfd23a04c8dba" hidden="1">#REF!</definedName>
    <definedName name="_RIV93f1437b431643b98d912938be528b77" hidden="1">#REF!</definedName>
    <definedName name="_RIV948299d000b645019226a96955314c9a" hidden="1">#REF!</definedName>
    <definedName name="_RIV948593913a604eab9ef6b5dac2f1e125" hidden="1">#REF!</definedName>
    <definedName name="_RIV95e7a9fe79994335a92b23ae6a47fef2" hidden="1">#REF!</definedName>
    <definedName name="_RIV960b8f069acc4c5d98d78a1806d89f85" hidden="1">#REF!</definedName>
    <definedName name="_RIV96a6cc6606134a858eb007dc16d5ea9a" hidden="1">#REF!</definedName>
    <definedName name="_RIV97ed280227ec48629b60e76d9120345e" hidden="1">#REF!</definedName>
    <definedName name="_RIV9800f4c4967548d594c53feaa1797ff0" hidden="1">#REF!</definedName>
    <definedName name="_RIV998cafb891d44869a3693e7aa48a9b6e" hidden="1">#REF!</definedName>
    <definedName name="_RIV9a26aa4f457e4bfab99c58a49386f450" hidden="1">#REF!</definedName>
    <definedName name="_RIV9a694e59379c4df48884c357eb65a9d4" hidden="1">#REF!</definedName>
    <definedName name="_RIV9a713da838dc4be3a321afa288c8c3fc" hidden="1">#REF!</definedName>
    <definedName name="_RIV9b265f33b2864b8e97e0854ee282ae23" hidden="1">#REF!</definedName>
    <definedName name="_RIV9cfd4eb278b34e43a7756b0db20620b6" hidden="1">#REF!</definedName>
    <definedName name="_RIV9d5271defa1a4ef2bb3065713f7a02de" hidden="1">#REF!</definedName>
    <definedName name="_RIV9d52f466c809411a80df97d7d5f68902" hidden="1">#REF!</definedName>
    <definedName name="_RIV9d8d839bc75d45d18b483c3a2e7f96ff" hidden="1">#REF!</definedName>
    <definedName name="_RIV9d9c3e4367f042ce8cfe7e8093feec9b" hidden="1">#REF!</definedName>
    <definedName name="_RIV9e20a10602204f338ffdec8c606f1a2c" hidden="1">#REF!</definedName>
    <definedName name="_RIV9e23142aa7784c6db2bf5a54842c11e0" hidden="1">#REF!</definedName>
    <definedName name="_RIV9e74b401504d4eb59b5ccb3a45f30e67" hidden="1">#REF!</definedName>
    <definedName name="_RIV9fe5d79d72c94328b40868e293235fc0" hidden="1">#REF!</definedName>
    <definedName name="_RIV9ff7477b684d43bdb83422af88d46c7b" hidden="1">#REF!</definedName>
    <definedName name="_RIVa03f7cc11c124ae0870be85ebde20128" hidden="1">#REF!</definedName>
    <definedName name="_RIVa06cb928fa174e6a8232f75ad004f58f" hidden="1">#REF!</definedName>
    <definedName name="_RIVa0fd324509e346b29a303d5a502f171b" hidden="1">#REF!</definedName>
    <definedName name="_RIVa1002c51a11f41f79968bc9a58ca80ce" hidden="1">#REF!</definedName>
    <definedName name="_RIVa14595ca584b4cea8d635809de514eec" hidden="1">#REF!</definedName>
    <definedName name="_RIVa1a673252cb946f3b81025bf3bada7ac" hidden="1">#REF!</definedName>
    <definedName name="_RIVa1cb850e5232482c93276f4ec74a45e5" hidden="1">#REF!</definedName>
    <definedName name="_RIVa1ff6b59ce1746d88fd3f5e77c60b675" hidden="1">#REF!</definedName>
    <definedName name="_RIVa3b1fd53e51e4a918ccc83b5f509d158" hidden="1">#REF!</definedName>
    <definedName name="_RIVa3f50d03cb4e42f989392c8fe0a35c1c" hidden="1">#REF!</definedName>
    <definedName name="_RIVa4d757f3ad984224b4343121ad51bd90" hidden="1">#REF!</definedName>
    <definedName name="_RIVa69a3927323e450baebc38eb21bb2ea7" hidden="1">#REF!</definedName>
    <definedName name="_RIVa6c7f744976b42a0a0420cc09cd63a3e" hidden="1">#REF!</definedName>
    <definedName name="_RIVa6d4199953af411a99f1a6bc6c7b869f" hidden="1">#REF!</definedName>
    <definedName name="_RIVa7c4da5535b945edb220ad9f3ba63dd1" hidden="1">#REF!</definedName>
    <definedName name="_RIVa7dc482a577b497bb0d7fa9fc22a713c" hidden="1">#REF!</definedName>
    <definedName name="_RIVa86b478f55704517b388bc29bd6b058b" hidden="1">#REF!</definedName>
    <definedName name="_RIVa9d20e19a7da4918bacce378638d72a6" hidden="1">#REF!</definedName>
    <definedName name="_RIVaa82f858b0a342ff8e07ab4e6986cc8d" hidden="1">#REF!</definedName>
    <definedName name="_RIVab4e641230354f2ba327f9a193b16b06" hidden="1">#REF!</definedName>
    <definedName name="_RIVac6792746c784cba8954f8a3b15ce77c" hidden="1">#REF!</definedName>
    <definedName name="_RIVad17b202b9c741aea19210c45bf38bec" hidden="1">#REF!</definedName>
    <definedName name="_RIVad4af6e65e0745d5889e2bcc9a96b2f4" hidden="1">#REF!</definedName>
    <definedName name="_RIVad56181891a148ee8004b60831a4b417" hidden="1">#REF!</definedName>
    <definedName name="_RIVad7315a5df1c4c11a520e60d9d5e76ed" hidden="1">#REF!</definedName>
    <definedName name="_RIVadac8c8ad11e47e38453e54bf8290022" hidden="1">#REF!</definedName>
    <definedName name="_RIVae09a640f5af49d6b79f45feac1d42db" hidden="1">#REF!</definedName>
    <definedName name="_RIVae991d47f9db4536a7939237b7f45d7c" hidden="1">#REF!</definedName>
    <definedName name="_RIVaeac52322451490283eaae639037f7f2" hidden="1">#REF!</definedName>
    <definedName name="_RIVaf47e4d51eca4425b4f32437ec81049c" hidden="1">#REF!</definedName>
    <definedName name="_RIVafb2fb9d5d5440ecb4a2135471663fab" hidden="1">#REF!</definedName>
    <definedName name="_RIVaffe0976c4684d4e82e2250074bde052" hidden="1">#REF!</definedName>
    <definedName name="_RIVb02c62e4ee474610b8ce121242ba6c90" hidden="1">#REF!</definedName>
    <definedName name="_RIVb0b056ce5f8044b391a51407f05e0a12" hidden="1">#REF!</definedName>
    <definedName name="_RIVb179be612ad84422bc35af517a5178bc" hidden="1">#REF!</definedName>
    <definedName name="_RIVb17ed84d3f794e1baf927d9d9d8ae233" hidden="1">#REF!</definedName>
    <definedName name="_RIVb1985d4856774fdda12d556e2348aad2" hidden="1">#REF!</definedName>
    <definedName name="_RIVb1fbc4d64949471484ea90fee83f1b7b" hidden="1">#REF!</definedName>
    <definedName name="_RIVb2263d51df764ad89d91c1ddd0751dc5" hidden="1">#REF!</definedName>
    <definedName name="_RIVb3110eded4a54c689c9572a57fe9bb6d" hidden="1">#REF!</definedName>
    <definedName name="_RIVb331f64e703c488ca081ba5101539897" hidden="1">#REF!</definedName>
    <definedName name="_RIVb3886b8a016645099411dc0f2931ec2b" hidden="1">#REF!</definedName>
    <definedName name="_RIVb3eb0811643b4ebd8427170feb7859b0" hidden="1">#REF!</definedName>
    <definedName name="_RIVb3faa35d4ba64930adf77a13547287ea" hidden="1">#REF!</definedName>
    <definedName name="_RIVb4f277b0bd294bdeafdd018638b57412" hidden="1">#REF!</definedName>
    <definedName name="_RIVb5036b2514354fa7a171c835f41610ba" hidden="1">#REF!</definedName>
    <definedName name="_RIVb5971624375841e2892a72c68bd7abe2" hidden="1">#REF!</definedName>
    <definedName name="_RIVb59e75f4811c48d89215c1c81ce2ab32" hidden="1">#REF!</definedName>
    <definedName name="_RIVb5d0f9a829184957b14babd29083aa85" hidden="1">#REF!</definedName>
    <definedName name="_RIVb61d87c327ad456b8a4ae6a16be71253" hidden="1">#REF!</definedName>
    <definedName name="_RIVb6380f06802b4752ae975d155f680652" hidden="1">#REF!</definedName>
    <definedName name="_RIVb6c9f9ada20a46e6a1d6888fb25b2fc9" hidden="1">#REF!</definedName>
    <definedName name="_RIVb7954e9bdeb241afb5721a4577e19b86" hidden="1">#REF!</definedName>
    <definedName name="_RIVb99aeb8e7c8445dca647aa27b0dcb749" hidden="1">#REF!</definedName>
    <definedName name="_RIVba566b815ad8414dac88281c29aee235" hidden="1">#REF!</definedName>
    <definedName name="_RIVba7849795fa54d04a5aa2a4dec2a9ea1" hidden="1">#REF!</definedName>
    <definedName name="_RIVbaa05fb12a464ac39caabe2f8f08a43b" hidden="1">#REF!</definedName>
    <definedName name="_RIVbb97098783454d8a87c0fdf85616af66" hidden="1">#REF!</definedName>
    <definedName name="_RIVbbb87a8d0e694bb4b0c87e66f660a1ae" hidden="1">#REF!</definedName>
    <definedName name="_RIVbbcf563d196146e198adec9470caa51f" hidden="1">#REF!</definedName>
    <definedName name="_RIVbc2152cec3414fa3b9904d9d8f0f60d1" hidden="1">#REF!</definedName>
    <definedName name="_RIVbc493b52645c431b8368496df38d76f8" hidden="1">#REF!</definedName>
    <definedName name="_RIVbc502d49d32540a891013cfd34707c48" hidden="1">#REF!</definedName>
    <definedName name="_RIVbc95db03f3654a4aa140ee33f8b04e6b" hidden="1">#REF!</definedName>
    <definedName name="_RIVbcfe9b4a8c5c48ff83ff40b4430da738" hidden="1">#REF!</definedName>
    <definedName name="_RIVbe441246dfd644cd9442fb3d9af828a4" hidden="1">#REF!</definedName>
    <definedName name="_RIVbf18ad856a324ff0a90158640bc47b86" hidden="1">#REF!</definedName>
    <definedName name="_RIVbf51953e875c4c458258f61a42933141" hidden="1">#REF!</definedName>
    <definedName name="_RIVbfa9ace384534eea8a1ffc16c78ca157" hidden="1">#REF!</definedName>
    <definedName name="_RIVc15a96cfe56842b88de71b350b25be06" hidden="1">#REF!</definedName>
    <definedName name="_RIVc19a56413c5a4515ab4efa4709c4ce29" hidden="1">#REF!</definedName>
    <definedName name="_RIVc1a8db951df2457cb98def37eaf5c3fe" hidden="1">#REF!</definedName>
    <definedName name="_RIVc314f85105664099a7d1a86991a4afef" hidden="1">#REF!</definedName>
    <definedName name="_RIVc36ff96af84041f684dece72481770d6" hidden="1">#REF!</definedName>
    <definedName name="_RIVc38086c7e3664f6990fed8c241afe458" hidden="1">#REF!</definedName>
    <definedName name="_RIVc51c8f20c92e479b963263fd351b09dc" hidden="1">#REF!</definedName>
    <definedName name="_RIVc5dbc6b1bf8e4a69a5563a9081d651c6" hidden="1">#REF!</definedName>
    <definedName name="_RIVc5f6f50c778d4ea9a20af1b5ecd1bef4" hidden="1">#REF!</definedName>
    <definedName name="_RIVc6b343ad802e4aea9643b6d2d077a2c7" hidden="1">#REF!</definedName>
    <definedName name="_RIVc6de477186fa4cc4964c6f3ccf4cf04c" hidden="1">#REF!</definedName>
    <definedName name="_RIVc973a78ae16b474993028f7cb9c31abb" hidden="1">#REF!</definedName>
    <definedName name="_RIVc983c5c3e64544a3ab883dbea6eff541" hidden="1">#REF!</definedName>
    <definedName name="_RIVc9cf9c1dee93465ab132d8e02e7555fc" hidden="1">#REF!</definedName>
    <definedName name="_RIVc9f95bcd1c0741479bd0bfb17b1df135" hidden="1">#REF!</definedName>
    <definedName name="_RIVcab2d7bbd9c74f63a28e0d1172d64399" hidden="1">#REF!</definedName>
    <definedName name="_RIVcb0915416a1a4739aeda9f743a56ad09" hidden="1">#REF!</definedName>
    <definedName name="_RIVcb0fcca20f414b449b473f6919a7d46f" hidden="1">#REF!</definedName>
    <definedName name="_RIVcbac19cf5cb64a95929d6240110d587b" hidden="1">#REF!</definedName>
    <definedName name="_RIVcc464fa636424ccc8cfd5d5d135605ce" hidden="1">#REF!</definedName>
    <definedName name="_RIVcce00a5630fa4026816bbc499c94f0ee" hidden="1">#REF!</definedName>
    <definedName name="_RIVcce14f99efa046dc99d9b545c5395876" hidden="1">#REF!</definedName>
    <definedName name="_RIVccf32db76b3f416ab5675e9278bb208f" hidden="1">#REF!</definedName>
    <definedName name="_RIVce044a02cc694c3695cc1c1a6631b417" hidden="1">#REF!</definedName>
    <definedName name="_RIVce566630b1da4f3396ec9ee2ebbd16cd" hidden="1">#REF!</definedName>
    <definedName name="_RIVce737fb0658d40558b08c409b6a913c4" hidden="1">#REF!</definedName>
    <definedName name="_RIVd065a5a1f94c49cea7fd00a2dcbe3634" hidden="1">#REF!</definedName>
    <definedName name="_RIVd0704736e86445a59f25d9c50b3c5bff" hidden="1">#REF!</definedName>
    <definedName name="_RIVd19cbcbf5cad412f9ee48cbe313b632e" hidden="1">#REF!</definedName>
    <definedName name="_RIVd28ec8e1b3524b86a75e59377bdb81e3" hidden="1">#REF!</definedName>
    <definedName name="_RIVd2929a95cc1b47f6a1329983a9010779" hidden="1">#REF!</definedName>
    <definedName name="_RIVd3bc7dd0c93a4801b605829aa28bc722" hidden="1">#REF!</definedName>
    <definedName name="_RIVd5c0af410dcc4b1d8a4688f09f8c97fa" hidden="1">#REF!</definedName>
    <definedName name="_RIVd6022cd53a5e4f9f993d3d0f0861c0d5" hidden="1">#REF!</definedName>
    <definedName name="_RIVd6db93f18f864f9f9063e500b17b9885" hidden="1">#REF!</definedName>
    <definedName name="_RIVd7437d524e2849ec827fe1f72e2c61c2" hidden="1">#REF!</definedName>
    <definedName name="_RIVd74e8371815d4d8194253ea79293192f" hidden="1">#REF!</definedName>
    <definedName name="_RIVd78038ff11b946a29e92e18f1233cc0e" hidden="1">#REF!</definedName>
    <definedName name="_RIVd79eab02f60c4a0f8e01d71642708574" hidden="1">#REF!</definedName>
    <definedName name="_RIVd79ee766ed6c459591f3f7de83e30b98" hidden="1">#REF!</definedName>
    <definedName name="_RIVd86ff0fa27ec4f60a805c0b9ec8a61f4" hidden="1">#REF!</definedName>
    <definedName name="_RIVd9bb4c7134884950904e3b6232caa5b1" hidden="1">#REF!</definedName>
    <definedName name="_RIVd9d29cbd4f21423490d303d29485db2e" hidden="1">#REF!</definedName>
    <definedName name="_RIVda4b36c12f9b4364915bc62ec8f061d2" hidden="1">#REF!</definedName>
    <definedName name="_RIVdc17b61f2e5948c3b91bf0905771e45a" hidden="1">#REF!</definedName>
    <definedName name="_RIVdc9513b5450347b8848daf04d944bda9" hidden="1">#REF!</definedName>
    <definedName name="_RIVdcf0e5a32510464dbc018bc3d20d9b6e" hidden="1">#REF!</definedName>
    <definedName name="_RIVdde62d98378c4338a6eb849fd890b259" hidden="1">#REF!</definedName>
    <definedName name="_RIVde3ca5435e004c269f793dfbe46e6735" hidden="1">#REF!</definedName>
    <definedName name="_RIVde830941df5348e78568b6082a61daa1" hidden="1">#REF!</definedName>
    <definedName name="_RIVde9ec5bfd7224a479855c28d789baccb" hidden="1">#REF!</definedName>
    <definedName name="_RIVdede3c5b09ef4d2f91e3d5660b487599" hidden="1">#REF!</definedName>
    <definedName name="_RIVdf2629a543df4afe8a3593d998dd8d5c" hidden="1">#REF!</definedName>
    <definedName name="_RIVdf500bfaa24449d4974a47910539fd89" hidden="1">#REF!</definedName>
    <definedName name="_RIVdfb36298d1c04a998c83755218acc47d" hidden="1">#REF!</definedName>
    <definedName name="_RIVe034c74179664759817ced81928cbc75" hidden="1">#REF!</definedName>
    <definedName name="_RIVe10425f0a43443b2af02f7fa03387e66" hidden="1">#REF!</definedName>
    <definedName name="_RIVe1ff4f3d54a340e1be34e94a5e442de8" hidden="1">#REF!</definedName>
    <definedName name="_RIVe269a49b61c04ba6beb40ca64b55bf3a" hidden="1">#REF!</definedName>
    <definedName name="_RIVe3064b212798494abebd8be3b724e62f" hidden="1">#REF!</definedName>
    <definedName name="_RIVe3df3038dc994dceb0671d58541d9b6c" hidden="1">#REF!</definedName>
    <definedName name="_RIVe4fa61cf95b845dbb2b5bfcc4f5e8f5d" hidden="1">#REF!</definedName>
    <definedName name="_RIVe6012fddd89248ea90867f6eae3ff5c0" hidden="1">#REF!</definedName>
    <definedName name="_RIVe67ae094bb2e485ab6ffc709fff684d4" hidden="1">#REF!</definedName>
    <definedName name="_RIVe6c2db197a7a4fd9a1707b83210648ea" hidden="1">#REF!</definedName>
    <definedName name="_RIVe77de9f26b474a4aa445b07e046c735e" hidden="1">#REF!</definedName>
    <definedName name="_RIVe808041bda854423ba3dae6de8c261f1" hidden="1">#REF!</definedName>
    <definedName name="_RIVe86bee5485244570a1388c1c93f5c892" hidden="1">#REF!</definedName>
    <definedName name="_RIVe912fa1c010a4f309e2096468c9a1e96" hidden="1">#REF!</definedName>
    <definedName name="_RIVe9aa0155cf1145f593883ecbed85867f" hidden="1">#REF!</definedName>
    <definedName name="_RIVe9b5e80d901d45bfb85eda4c8c59a4a1" hidden="1">#REF!</definedName>
    <definedName name="_RIVea2cc09ff8a6414b8cf6c893bc55a56a" hidden="1">#REF!</definedName>
    <definedName name="_RIVeae1b18dfba24fbb92f6e051e4a4cce9" hidden="1">#REF!</definedName>
    <definedName name="_RIVeb0c4d94d13f4297bcf21c101ab7d204" hidden="1">#REF!</definedName>
    <definedName name="_RIVecc908da278544ed832de841400c845e" hidden="1">#REF!</definedName>
    <definedName name="_RIVedc6f1d00cf04ffa89b82aa77fb003e8" hidden="1">#REF!</definedName>
    <definedName name="_RIVedeae5b7740a4c099c1896eea84ff927" hidden="1">#REF!</definedName>
    <definedName name="_RIVee298e5afb04435ebc8df7beb8624cd7" hidden="1">#REF!</definedName>
    <definedName name="_RIVee6740292c814dafab9d8cf2822399f9" hidden="1">#REF!</definedName>
    <definedName name="_RIVeef00038c0884075858362f5f37cb8cc" hidden="1">#REF!</definedName>
    <definedName name="_RIVef7886eab3d04f75937bd7ff08c3206b" hidden="1">#REF!</definedName>
    <definedName name="_RIVef7da68747184dd58ac7a4d43973dcf4" hidden="1">#REF!</definedName>
    <definedName name="_RIVef950e7842f244a682ab157957c5f306" hidden="1">#REF!</definedName>
    <definedName name="_RIVefab0aa3e3664c8f96f02145397d92be" hidden="1">#REF!</definedName>
    <definedName name="_RIVefbc32d07fa7457586f98a3894d7c9b8" hidden="1">#REF!</definedName>
    <definedName name="_RIVeff061d3abbc4ea88733436bf417b2f5" hidden="1">#REF!</definedName>
    <definedName name="_RIVf022b722834343bf95bb409374036ac6" hidden="1">#REF!</definedName>
    <definedName name="_RIVf2a3e7b7d436481483a0f1c75b1968cf" hidden="1">#REF!</definedName>
    <definedName name="_RIVf2ac945df0a3488bb48f96b09d9ef3e6" hidden="1">#REF!</definedName>
    <definedName name="_RIVf2c8ba5b51984c85934433d59edd56da" hidden="1">#REF!</definedName>
    <definedName name="_RIVf30bd36639db41fcad3d8789e25d9e78" hidden="1">#REF!</definedName>
    <definedName name="_RIVf3695cbc9c1e4355a2330dcc52d2f989" hidden="1">#REF!</definedName>
    <definedName name="_RIVf413f71e9b464452a1953b82fecf48ec" hidden="1">#REF!</definedName>
    <definedName name="_RIVf557b78d433f41c9a19fddc800ff97bf" hidden="1">#REF!</definedName>
    <definedName name="_RIVf754e4ad154c4033ba57e165009ba2c5" hidden="1">#REF!</definedName>
    <definedName name="_RIVf827833db8154525baaea13c7d0ba9ba" hidden="1">#REF!</definedName>
    <definedName name="_RIVfa9b386e359141b8a480bb5ec0a97062" hidden="1">#REF!</definedName>
    <definedName name="_RIVfab6801091c94014a3c36b14ddc771c3" hidden="1">#REF!</definedName>
    <definedName name="_RIVfc0b3717ea6142238cfdb21b949d8029" hidden="1">#REF!</definedName>
    <definedName name="_RIVfd1d643d7cb64885a8e94e2ad2dd76b7" hidden="1">#REF!</definedName>
    <definedName name="_RIVfe36a300001045f5b756f0f658f0cf90" hidden="1">#REF!</definedName>
    <definedName name="_RIVfe4e65c3c293443bb234b76495dd9942" hidden="1">#REF!</definedName>
    <definedName name="_RIVfeacdb46a96349799ad5ed8718331b17" hidden="1">#REF!</definedName>
    <definedName name="_RIVfeaf0079c68c4ebf98835dd28f5e3ac3" hidden="1">#REF!</definedName>
    <definedName name="_RIVff3f98c6de364ca4bed1b0b672181238" hidden="1">#REF!</definedName>
    <definedName name="ACC">'[1]1_Summary-USD'!$AE$14</definedName>
    <definedName name="application">[2]Macros!$B$11</definedName>
    <definedName name="AS2DocOpenMode" hidden="1">"AS2DocumentEdit"</definedName>
    <definedName name="AS2ReportLS" hidden="1">1</definedName>
    <definedName name="AS2SyncStepLS" hidden="1">0</definedName>
    <definedName name="AS2TickmarkLS" hidden="1">#REF!</definedName>
    <definedName name="AS2VersionLS" hidden="1">300</definedName>
    <definedName name="Balance_Sheets">#REF!</definedName>
    <definedName name="BG_Del" hidden="1">15</definedName>
    <definedName name="BG_Ins" hidden="1">4</definedName>
    <definedName name="BG_Mod" hidden="1">6</definedName>
    <definedName name="Cash_Flow">#REF!</definedName>
    <definedName name="category">[3]Macros!$B$3</definedName>
    <definedName name="CF">#REF!</definedName>
    <definedName name="CY">#REF!</definedName>
    <definedName name="Dept_list">#REF!</definedName>
    <definedName name="DiA">[4]summary!#REF!</definedName>
    <definedName name="DiB">[4]summary!#REF!</definedName>
    <definedName name="DiC">[4]summary!#REF!</definedName>
    <definedName name="DiD">[4]summary!#REF!</definedName>
    <definedName name="EACC">'[1]1_Summary-USD'!$AM$14</definedName>
    <definedName name="EENT">'[1]1_Summary-USD'!$AM$13</definedName>
    <definedName name="ENT">'[1]1_Summary-USD'!$AE$13</definedName>
    <definedName name="EPER">'[1]1_Summary-USD'!$AM$15</definedName>
    <definedName name="EPOV">'[1]1_Summary-USD'!$AM$16</definedName>
    <definedName name="EYRS">'[1]1_Summary-USD'!$AM$11</definedName>
    <definedName name="FN_ShareholdersEquity_T1">#REF!</definedName>
    <definedName name="FN_ShareholdersEquity_T2">#REF!</definedName>
    <definedName name="FS_Cash_Flows">#REF!</definedName>
    <definedName name="ICP">[4]summary!#REF!</definedName>
    <definedName name="KFC">KFC!$A$5:$S$33</definedName>
    <definedName name="MARKET">#REF!</definedName>
    <definedName name="Name">[4]summary!#REF!</definedName>
    <definedName name="p">[5]CHN01!$A$1</definedName>
    <definedName name="Pal_Workbook_GUID" hidden="1">"KKFMMQYZIYLG1ZFRDSF48L9G"</definedName>
    <definedName name="PER">[4]summary!#REF!</definedName>
    <definedName name="PERIOD">[6]Macros!$B$3</definedName>
    <definedName name="Period_4">'[7]Rollforward - Dates'!$A$30</definedName>
    <definedName name="POV">'[1]1_Summary-USD'!$AE$16</definedName>
    <definedName name="ppp">[8]CHN01!$A$1</definedName>
    <definedName name="_xlnm.Print_Area" localSheetId="4">Balance_Sheet!$A$1:$F$42</definedName>
    <definedName name="_xlnm.Print_Area" localSheetId="5">Cash_Flow!$A$1:$F$45</definedName>
    <definedName name="_xlnm.Print_Area" localSheetId="1">Consol!$A$1:$T$64</definedName>
    <definedName name="_xlnm.Print_Area" localSheetId="0">Cover!$B$2:$L$39</definedName>
    <definedName name="_xlnm.Print_Area" localSheetId="8">Definitions!$A$1:$J$14</definedName>
    <definedName name="_xlnm.Print_Area" localSheetId="2">KFC!$A$1:$T$38</definedName>
    <definedName name="_xlnm.Print_Area" localSheetId="3">'Pizza Hut'!$A$1:$T$40</definedName>
    <definedName name="_xlnm.Print_Area" localSheetId="7">SSS!$A$1:$H$23</definedName>
    <definedName name="_xlnm.Print_Area" localSheetId="6">'Unit Summary'!$A$1:$F$15</definedName>
    <definedName name="_xlnm.Print_Titles" localSheetId="1">Consol!$A:$A,Consol!$1:$3</definedName>
    <definedName name="quarter">[3]Macros!$B$13</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 name="rpt_cell">[9]FAS144!#REF!</definedName>
    <definedName name="rpt_sheet">[9]FAS144!#REF!</definedName>
    <definedName name="sales">#REF!</definedName>
    <definedName name="SCE">[4]summary!#REF!</definedName>
    <definedName name="store_list">#REF!</definedName>
    <definedName name="t" hidden="1">#REF!</definedName>
    <definedName name="TextRefCopyRangeCount" hidden="1">14</definedName>
    <definedName name="uc">#REF!</definedName>
    <definedName name="VAL">[4]summary!#REF!</definedName>
    <definedName name="VIE">'[1]1_Summary-USD'!$AE$10</definedName>
    <definedName name="year">[3]Macros!$B$15</definedName>
    <definedName name="YRS">'[1]1_Summary-USD'!$AE$11</definedName>
  </definedNames>
  <calcPr calcId="145621"/>
</workbook>
</file>

<file path=xl/calcChain.xml><?xml version="1.0" encoding="utf-8"?>
<calcChain xmlns="http://schemas.openxmlformats.org/spreadsheetml/2006/main">
  <c r="F13" i="38" l="1"/>
  <c r="E14" i="38"/>
  <c r="F14" i="38" s="1"/>
  <c r="D14" i="38" l="1"/>
  <c r="C14" i="38"/>
  <c r="B14" i="38"/>
  <c r="F12" i="38"/>
  <c r="F9" i="38" l="1"/>
  <c r="I12" i="51" l="1"/>
  <c r="I18" i="51"/>
  <c r="I25" i="51"/>
  <c r="I26" i="51" l="1"/>
  <c r="N19" i="47"/>
  <c r="N27" i="47" s="1"/>
  <c r="N29" i="47"/>
  <c r="N37" i="47"/>
  <c r="N46" i="47"/>
  <c r="N53" i="47"/>
  <c r="I44" i="47"/>
  <c r="I46" i="47" s="1"/>
  <c r="F11" i="38"/>
  <c r="F10" i="38"/>
  <c r="F8" i="38"/>
  <c r="F7" i="38"/>
  <c r="F6" i="38"/>
  <c r="J18" i="51"/>
  <c r="J25" i="51" s="1"/>
  <c r="S53" i="47"/>
  <c r="R53" i="47"/>
  <c r="Q52" i="47"/>
  <c r="P53" i="47"/>
  <c r="O53" i="47"/>
  <c r="I53" i="47"/>
  <c r="S44" i="47"/>
  <c r="S46" i="47" s="1"/>
  <c r="S48" i="47"/>
  <c r="O46" i="47"/>
  <c r="N12" i="51"/>
  <c r="R59" i="47"/>
  <c r="Q59" i="47"/>
  <c r="P59" i="47"/>
  <c r="O59" i="47"/>
  <c r="O56" i="47"/>
  <c r="R58" i="47"/>
  <c r="R57" i="47"/>
  <c r="R56" i="47"/>
  <c r="Q58" i="47"/>
  <c r="O58" i="47"/>
  <c r="Q57" i="47"/>
  <c r="O57" i="47"/>
  <c r="Q56" i="47"/>
  <c r="I37" i="47"/>
  <c r="I29" i="47"/>
  <c r="I19" i="47"/>
  <c r="I27" i="47" s="1"/>
  <c r="O37" i="47"/>
  <c r="S37" i="47"/>
  <c r="O29" i="47"/>
  <c r="S29" i="47"/>
  <c r="S19" i="47"/>
  <c r="S27" i="47" s="1"/>
  <c r="O19" i="47"/>
  <c r="O27" i="47" s="1"/>
</calcChain>
</file>

<file path=xl/sharedStrings.xml><?xml version="1.0" encoding="utf-8"?>
<sst xmlns="http://schemas.openxmlformats.org/spreadsheetml/2006/main" count="329" uniqueCount="212">
  <si>
    <t>Company sales</t>
  </si>
  <si>
    <t>Food and paper</t>
  </si>
  <si>
    <t>Payroll and employee benefits</t>
  </si>
  <si>
    <t>Occupancy and other operating expenses</t>
  </si>
  <si>
    <t>General and administrative expenses</t>
  </si>
  <si>
    <t xml:space="preserve">   Total costs and expenses, net</t>
  </si>
  <si>
    <t>Restaurant margin</t>
  </si>
  <si>
    <t>Deferred income taxes</t>
  </si>
  <si>
    <t>KFC</t>
  </si>
  <si>
    <t>Basic EPS Data</t>
  </si>
  <si>
    <t>Diluted EPS Data</t>
  </si>
  <si>
    <t>DEFINITIONS</t>
  </si>
  <si>
    <t>Historical Financial Summary</t>
  </si>
  <si>
    <t>%</t>
  </si>
  <si>
    <t xml:space="preserve">Revenues </t>
  </si>
  <si>
    <t xml:space="preserve">   Total revenues</t>
  </si>
  <si>
    <t>Costs and Expenses, Net</t>
  </si>
  <si>
    <t>Company restaurants</t>
  </si>
  <si>
    <t xml:space="preserve">  Food and paper</t>
  </si>
  <si>
    <t xml:space="preserve">  Payroll and employee benefits</t>
  </si>
  <si>
    <t xml:space="preserve">  Occupancy and other operating expenses</t>
  </si>
  <si>
    <t xml:space="preserve">     Company restaurant expenses</t>
  </si>
  <si>
    <t xml:space="preserve"> </t>
  </si>
  <si>
    <t xml:space="preserve">Q4 2011 </t>
  </si>
  <si>
    <t>Operating Profit</t>
  </si>
  <si>
    <t>Q1
(unaudited)</t>
  </si>
  <si>
    <t>Q2
(unaudited)</t>
  </si>
  <si>
    <t>Q3
(unaudited)</t>
  </si>
  <si>
    <t>Q4
(unaudited)</t>
  </si>
  <si>
    <t>Total Yum China</t>
    <phoneticPr fontId="16" type="noConversion"/>
  </si>
  <si>
    <t>Taco Bell</t>
    <phoneticPr fontId="16" type="noConversion"/>
  </si>
  <si>
    <t>East Dawning</t>
    <phoneticPr fontId="16" type="noConversion"/>
  </si>
  <si>
    <t>Little Sheep</t>
    <phoneticPr fontId="16" type="noConversion"/>
  </si>
  <si>
    <t>KFC</t>
    <phoneticPr fontId="16" type="noConversion"/>
  </si>
  <si>
    <t>Total</t>
    <phoneticPr fontId="16" type="noConversion"/>
  </si>
  <si>
    <t>Unconsolidated Affiliates</t>
    <phoneticPr fontId="16" type="noConversion"/>
  </si>
  <si>
    <t>Yum China</t>
    <phoneticPr fontId="14" type="noConversion"/>
  </si>
  <si>
    <t>FY 2016</t>
    <phoneticPr fontId="14" type="noConversion"/>
  </si>
  <si>
    <t>Depreciation and amortization</t>
  </si>
  <si>
    <t>Changes in accounts receivable</t>
  </si>
  <si>
    <t>Changes in inventories</t>
  </si>
  <si>
    <t>Changes in prepaid expenses and other current assets</t>
  </si>
  <si>
    <t>Changes in accounts payable and other current liabilities</t>
  </si>
  <si>
    <t>Changes in income taxes payable</t>
  </si>
  <si>
    <t>Other, net</t>
  </si>
  <si>
    <t>Net Cash Provided by Operating Activities</t>
  </si>
  <si>
    <t>Capital spending</t>
  </si>
  <si>
    <t>Net Cash Used in Investing Activities</t>
  </si>
  <si>
    <t>Q1 2017</t>
    <phoneticPr fontId="14" type="noConversion"/>
  </si>
  <si>
    <t>Cash Flows - Operating Activities</t>
  </si>
  <si>
    <t>Cash Flows - Investing Activities</t>
  </si>
  <si>
    <t>Cash Flows - Financing Activities</t>
  </si>
  <si>
    <t>Yum China Holdings, Inc.</t>
    <phoneticPr fontId="7" type="noConversion"/>
  </si>
  <si>
    <t>Franchise fees and income</t>
    <phoneticPr fontId="7" type="noConversion"/>
  </si>
  <si>
    <t>(in US$ millions)</t>
    <phoneticPr fontId="14" type="noConversion"/>
  </si>
  <si>
    <t>Franchise expenses</t>
    <phoneticPr fontId="7" type="noConversion"/>
  </si>
  <si>
    <t>Franchise fees and income</t>
    <phoneticPr fontId="14" type="noConversion"/>
  </si>
  <si>
    <t>Franchise expenses</t>
    <phoneticPr fontId="14" type="noConversion"/>
  </si>
  <si>
    <t>Operating Profit (Loss)</t>
    <phoneticPr fontId="14" type="noConversion"/>
  </si>
  <si>
    <t>Income Before Income Taxes</t>
    <phoneticPr fontId="7" type="noConversion"/>
  </si>
  <si>
    <t>Yum China Holdings, Inc.</t>
  </si>
  <si>
    <t>Unit Count</t>
    <phoneticPr fontId="16" type="noConversion"/>
  </si>
  <si>
    <t>Revenues</t>
  </si>
  <si>
    <t>Franchise fees and income</t>
  </si>
  <si>
    <t>Total revenues</t>
  </si>
  <si>
    <t>Franchise expenses</t>
  </si>
  <si>
    <t>Closures and impairment expenses, net</t>
  </si>
  <si>
    <t>Other income, net</t>
  </si>
  <si>
    <t>KFC Operating Results</t>
  </si>
  <si>
    <t>(in US$ millions)</t>
  </si>
  <si>
    <t xml:space="preserve">    Total costs and expenses, net</t>
  </si>
  <si>
    <t>Pizza Hut</t>
  </si>
  <si>
    <t>Maturities of short-term investments</t>
  </si>
  <si>
    <t>Q2 2017</t>
  </si>
  <si>
    <t>check</t>
  </si>
  <si>
    <t>ASSETS</t>
  </si>
  <si>
    <t>Current Assets</t>
  </si>
  <si>
    <t>Cash and cash equivalents</t>
  </si>
  <si>
    <t>Short-term investments</t>
  </si>
  <si>
    <t>Accounts receivable, net</t>
  </si>
  <si>
    <t>Inventories, net</t>
  </si>
  <si>
    <t>Prepaid expenses and other current assets</t>
  </si>
  <si>
    <t>Total Current Assets</t>
  </si>
  <si>
    <t>Property, plant and equipment, net</t>
  </si>
  <si>
    <t>Goodwill</t>
  </si>
  <si>
    <t>Intangible assets, net</t>
  </si>
  <si>
    <t>Investments in unconsolidated affiliates</t>
  </si>
  <si>
    <t>Other assets</t>
  </si>
  <si>
    <t>Total Assets</t>
  </si>
  <si>
    <t>LIABILITIES, REDEEMABLE NONCONTROLLING INTEREST AND EQUITY</t>
  </si>
  <si>
    <t>Current Liabilities</t>
  </si>
  <si>
    <t>Accounts payable and other current liabilities</t>
  </si>
  <si>
    <t>Income taxes payable</t>
  </si>
  <si>
    <t>Total Current Liabilities</t>
  </si>
  <si>
    <t>Total Liabilities</t>
  </si>
  <si>
    <t>Redeemable Noncontrolling Interest</t>
  </si>
  <si>
    <t>Equity</t>
  </si>
  <si>
    <t>Treasury stock</t>
  </si>
  <si>
    <t>Additional paid-in capital</t>
  </si>
  <si>
    <t>Retained earnings</t>
  </si>
  <si>
    <t>Noncontrolling interests</t>
  </si>
  <si>
    <t>Total Equity</t>
  </si>
  <si>
    <t>Total Liabilities, Redeemable Noncontrolling Interest and Equity</t>
  </si>
  <si>
    <t>Q3 2017</t>
  </si>
  <si>
    <t>Q4 2017</t>
  </si>
  <si>
    <t>FY 2017</t>
  </si>
  <si>
    <t>Other revenues</t>
  </si>
  <si>
    <t>Q1 2018</t>
  </si>
  <si>
    <t>Net income – including noncontrolling interests</t>
  </si>
  <si>
    <t>Purchases of short-term investments</t>
  </si>
  <si>
    <t>Net Cash Used in Financing Activities</t>
  </si>
  <si>
    <t>Revenues from transactions with
   franchisees and unconsolidated affiliates</t>
  </si>
  <si>
    <t>Operating margin</t>
  </si>
  <si>
    <t>The Company provides certain percentage changes excluding the impact of foreign currency translation (“F/X”). These amounts are derived by translating current year results at prior year average exchange rates. We believe the elimination of the F/X impact provides better year-to-year comparability without the distortion of foreign currency fluctuations.</t>
  </si>
  <si>
    <t>All Other Segments</t>
  </si>
  <si>
    <t>Expenses for transactions with franchisees and 
     unconsolidated affiliates</t>
  </si>
  <si>
    <r>
      <t>Equity income</t>
    </r>
    <r>
      <rPr>
        <sz val="10"/>
        <color rgb="FFFF0000"/>
        <rFont val="Times New Roman"/>
        <family val="1"/>
      </rPr>
      <t xml:space="preserve"> </t>
    </r>
    <r>
      <rPr>
        <sz val="10"/>
        <color theme="1"/>
        <rFont val="Times New Roman"/>
        <family val="1"/>
      </rPr>
      <t>from investments in unconsolidated affiliates</t>
    </r>
  </si>
  <si>
    <t xml:space="preserve">Basic </t>
  </si>
  <si>
    <t>Diluted</t>
  </si>
  <si>
    <t>Diluted (Adjusted)</t>
  </si>
  <si>
    <t>Q3 
(unaudited)</t>
  </si>
  <si>
    <t>Pizza Hut Operating Results</t>
  </si>
  <si>
    <t>Repurchases of shares of common stock</t>
  </si>
  <si>
    <t>Q2 2018</t>
  </si>
  <si>
    <t>Company-owned</t>
  </si>
  <si>
    <t>Franchisees</t>
  </si>
  <si>
    <t>Same-Store Sales Growth (stated in constant currency basis)</t>
  </si>
  <si>
    <t>Other liabilities</t>
  </si>
  <si>
    <t>Other operating costs and expenses</t>
  </si>
  <si>
    <t>Cash dividends paid on common stock</t>
  </si>
  <si>
    <t>Q3 2018</t>
  </si>
  <si>
    <t>COFFii &amp; JOY</t>
  </si>
  <si>
    <t>Net income (loss) - including noncontrolling interests</t>
  </si>
  <si>
    <t>Net income - noncontrolling interests</t>
  </si>
  <si>
    <t>Net Income (Loss) - Yum China Holdings, Inc.</t>
  </si>
  <si>
    <t>Q4 2018</t>
  </si>
  <si>
    <t>FY 2018</t>
  </si>
  <si>
    <t>Share-based compensation expense</t>
  </si>
  <si>
    <t>(in US$ millions, except per share data)</t>
  </si>
  <si>
    <t>Interest income, net</t>
  </si>
  <si>
    <t>Weighted-average shares outstanding (in millions)</t>
  </si>
  <si>
    <t>Full Year</t>
  </si>
  <si>
    <t>Distributions of income received from unconsolidated affiliates</t>
  </si>
  <si>
    <t>2017 (Recast)</t>
  </si>
  <si>
    <t>2016 (Recast)</t>
  </si>
  <si>
    <t>Closures and impairment expenses (income), net</t>
  </si>
  <si>
    <r>
      <rPr>
        <b/>
        <sz val="12"/>
        <rFont val="Times New Roman"/>
        <family val="1"/>
      </rPr>
      <t>Note 1:</t>
    </r>
    <r>
      <rPr>
        <sz val="12"/>
        <rFont val="Times New Roman"/>
        <family val="1"/>
      </rPr>
      <t xml:space="preserve"> Effective at the beginning of fiscal 2018, the Company changed its fiscal calendar from two months in the first quarter, three months in the second and third quarters and four months in the fourth quarter, to four three-month quarters ending on March 31, June 30, September 30 and December 31 of each year. Unaudited quarterly results presented for 2017 have been recast as if they had been reported under our current reporting calendar and also reflect the impact of the adoption of ASC 606 standard. </t>
    </r>
  </si>
  <si>
    <r>
      <rPr>
        <b/>
        <sz val="12"/>
        <rFont val="Times New Roman"/>
        <family val="1"/>
      </rPr>
      <t>Note 2:</t>
    </r>
    <r>
      <rPr>
        <sz val="12"/>
        <rFont val="Times New Roman"/>
        <family val="1"/>
      </rPr>
      <t xml:space="preserve"> Fiscal 2016 results have been recast to reflect the impact of the adoption of ASC 606 standard.</t>
    </r>
  </si>
  <si>
    <t>Non-current operating lease liabilities</t>
  </si>
  <si>
    <t>Operating lease right-of-use assets</t>
  </si>
  <si>
    <t>Change in non-current operating lease liabilities</t>
  </si>
  <si>
    <t>Q1 2019</t>
  </si>
  <si>
    <t>Statements of Cash Flows</t>
  </si>
  <si>
    <t>Statements of Balance Sheets</t>
  </si>
  <si>
    <t xml:space="preserve"> Expenses for transactions with franchisees and
   unconsolidated affiliates</t>
  </si>
  <si>
    <t>Statements of Income</t>
  </si>
  <si>
    <t>Change in fair value of financial intruments</t>
  </si>
  <si>
    <t>Special Items, Diluted Earnings Per Common Share</t>
  </si>
  <si>
    <r>
      <rPr>
        <b/>
        <sz val="12"/>
        <color theme="1"/>
        <rFont val="Times New Roman"/>
        <family val="1"/>
      </rPr>
      <t>Note 3:</t>
    </r>
    <r>
      <rPr>
        <sz val="12"/>
        <color theme="1"/>
        <rFont val="Times New Roman"/>
        <family val="1"/>
      </rPr>
      <t xml:space="preserve"> The carve-out data is compiled directly using data previously filed with the Securities and Exchange Commission ("SEC")  in the Form 10, 10-Q and 2016 10-K. Please refer to SEC website for additional details.Certain comparative items in the financial statements have been reclassified to conform to the current period’s presentation to facilitate comparison.</t>
    </r>
  </si>
  <si>
    <t>Expenses for transactions with
   franchisees and unconsolidated affiliates</t>
  </si>
  <si>
    <t>Q2 2019</t>
  </si>
  <si>
    <t>Closures and impairment expenses</t>
  </si>
  <si>
    <t>Company restaurant expenses</t>
  </si>
  <si>
    <t>Accumulated other comprehensive loss</t>
  </si>
  <si>
    <t>Income tax (provision) benefit</t>
  </si>
  <si>
    <r>
      <rPr>
        <b/>
        <sz val="12"/>
        <rFont val="Times New Roman"/>
        <family val="1"/>
      </rPr>
      <t>Note 4:</t>
    </r>
    <r>
      <rPr>
        <sz val="12"/>
        <rFont val="Times New Roman"/>
        <family val="1"/>
      </rPr>
      <t xml:space="preserve"> Segment financial information for prior quarters has been recast to reflect the change in segment reporting.</t>
    </r>
  </si>
  <si>
    <t>Q3 (unaudited)</t>
  </si>
  <si>
    <t>Q3 2019</t>
  </si>
  <si>
    <t>Basic Earnings (Loss) Per Common Share</t>
  </si>
  <si>
    <t>Special Items, Basic Earnings Per Common Share</t>
  </si>
  <si>
    <t xml:space="preserve">Adjusted Basic Earnings Per Common Share </t>
  </si>
  <si>
    <t>Diluted Earnings (Loss) Per Common Share</t>
  </si>
  <si>
    <t xml:space="preserve">Adjusted Diluted Earnings Per Common Share </t>
  </si>
  <si>
    <t>Q4 (unaudited)</t>
  </si>
  <si>
    <t>12/31/2019</t>
  </si>
  <si>
    <t>Q4 2019</t>
  </si>
  <si>
    <t>FY 2019</t>
  </si>
  <si>
    <t>Revenues from transactions with
 franchisees and unconsolidated affiliates</t>
  </si>
  <si>
    <t xml:space="preserve">  Revenues from transactions with
     franchisees and unconsolidated affiliates</t>
  </si>
  <si>
    <t>Non-current finance lease obligations</t>
  </si>
  <si>
    <t>Effect of Exchange Rates on Cash, Cash Equivalents and Restricted Cash</t>
  </si>
  <si>
    <t>(unaudited)</t>
  </si>
  <si>
    <t>Q1 2020</t>
  </si>
  <si>
    <t>System sales growth reflects the results of all restaurants regardless of ownership, including Company-owned, franchise and unconsolidated affiliate restaurants that operate our restaurant concepts, except for non-Company-owned restaurants for which we do not receive a sales-based royalty. Sales of franchise and unconsolidated affiliate restaurants typically generate ongoing franchise fees for the Company at a rate of approximately 6% of system sales. Franchise and unconsolidated affiliate restaurant sales are not included in Company sales in the Condensed Consolidated Statements of Income; however, the franchise fees are included in the Company’s revenues. We believe system sales growth is useful to investors as a significant indicator of the overall strength of our business as it incorporates all of our revenue drivers, Company and franchise same-store sales as well as net unit growth.</t>
  </si>
  <si>
    <t>Investment (loss) gain</t>
  </si>
  <si>
    <r>
      <rPr>
        <b/>
        <sz val="12"/>
        <rFont val="Times New Roman"/>
        <family val="1"/>
      </rPr>
      <t>Note 3:</t>
    </r>
    <r>
      <rPr>
        <sz val="12"/>
        <rFont val="Times New Roman"/>
        <family val="1"/>
      </rPr>
      <t xml:space="preserve"> The carve-out data is compiled directly using data previously filed with the Securities and Exchange Commission ("SEC")  in the Form 10, 10-Q and 2016 10-K. Please refer to SEC website for additional details. </t>
    </r>
    <r>
      <rPr>
        <sz val="12"/>
        <color theme="1"/>
        <rFont val="Times New Roman"/>
        <family val="1"/>
      </rPr>
      <t>Certain comparative items in the financial statements have been reclassified to conform to the current period’s presentation to facilitate comparison.</t>
    </r>
  </si>
  <si>
    <t>Cash, Cash Equivalents and Restricted Cash – End of Period</t>
  </si>
  <si>
    <t>Cash, Cash Equivalents and Restricted Cash – Beginning of Period</t>
  </si>
  <si>
    <t>Total Equity – Yum China Holdings, Inc.</t>
  </si>
  <si>
    <t>Non-cash operating lease cost</t>
  </si>
  <si>
    <t>Net Increase (Decrease) in Cash, Cash Equivalents and Restricted Cash</t>
  </si>
  <si>
    <t>Effective January 1, 2018, the Company revised its definition of same-store sales growth to represent the estimated percentage change in sales of food of all restaurants in the Company system that have been open prior to the first day of our prior fiscal year, excluding the period during which stores are temporarily closed. We refer to these as our “base” stores. Previously, same-store sales growth represented the estimated percentage change in sales of all restaurants in the Company system that have been open for one year or more, including stores temporarily closed, and the base stores changed on a rolling basis from month to month. This revision was made to align with how management measures performance internally and focuses on trends of a more stable base of stores.</t>
  </si>
  <si>
    <t xml:space="preserve"> 2020 Q2</t>
  </si>
  <si>
    <t>06/30/2020</t>
  </si>
  <si>
    <t>6/30/2020</t>
  </si>
  <si>
    <t>6/30/2019</t>
  </si>
  <si>
    <t>June 30, 2020</t>
  </si>
  <si>
    <t>Q2 2020</t>
  </si>
  <si>
    <t>Common stock, $0.01 par value; 1,000 million shares authorized;
397 million shares and 395 million shares issued at June 30, 2020 and December 31, 2019, respectively; 377 million shares and 376 million shares outstanding at June 30, 2020 and December 31, 2019, respectively</t>
  </si>
  <si>
    <t>Investment gain</t>
  </si>
  <si>
    <t>Purchase of long-term time deposits</t>
  </si>
  <si>
    <t>Contribution to unconsolidated affiliates</t>
  </si>
  <si>
    <t>Acquisition of business, net of cash acquired</t>
  </si>
  <si>
    <t>Disposal of equity securities</t>
  </si>
  <si>
    <t>Dividends paid to noncontrollig interests</t>
  </si>
  <si>
    <t>Huang Ji Huang</t>
  </si>
  <si>
    <t>Lavazza</t>
  </si>
  <si>
    <r>
      <rPr>
        <b/>
        <sz val="12"/>
        <color theme="1"/>
        <rFont val="Times New Roman"/>
        <family val="1"/>
      </rPr>
      <t>Company Restaurant profit (“Restaurant profit”)</t>
    </r>
    <r>
      <rPr>
        <sz val="12"/>
        <color theme="1"/>
        <rFont val="Times New Roman"/>
        <family val="1"/>
      </rPr>
      <t xml:space="preserve"> is defined as Company sales less expenses incurred directly by our Company-owned restaurants in generating Company sales. Company restaurant margin percentage is defined as Restaurant profit divided by Company sales. </t>
    </r>
  </si>
  <si>
    <t xml:space="preserve">In addition to the results provided in accordance with U.S. Generally Accepted Accounting Principles (“GAAP”), the Company provides non-GAAP measures adjusted for Special Items, which include Adjusted Operating Profit, Adjusted Net Income, Adjusted EPS, Adjusted Effective Tax Rate and Adjusted EBITDA, which we define as net income including noncontrolling interests adjusted for income tax, interest income, net, investment gain or loss, depreciation, amortization and other items, including store impairment charges and Special Items. The Special Items for the year to date ended June 30, 2020 represent derecognition of indemnification assets  related to Daojia and share-based compensation cost recognized for a special award of performance stock units (“Partner PSU Awards”) granted to select employees. The Special Item for the year to date ended June 30, 2019 represents impact from the U.S. Tax Cuts and Jobs Act (the “Tax Act”). </t>
  </si>
  <si>
    <t xml:space="preserve">The Company excludes impact from Special Items for the purpose of evaluating performance internally. Special Items are not included in any of our segment results. In addition, the Company provides Adjusted EBITDA because we believe that investors and analysts may find it useful in measuring operating performance without regard to items such as income tax, interest income, net, investment gain or loss, depreciation, amortization and other items, including store impairment charges and Special Items. These adjusted measures are not intended to replace the presentation of our financial results in accordance with GAAP.  Rather, the Company believes that the presentation of these adjusted measures provides additional information to investors to facilitate the comparison of past and present results, excluding those items that the Company does not believe are indicative of our ongoing operations due to their nature.  These adjusted measures should not be considered in isolation or as a substitute for GAAP financial results, but should be read in conjunction with the unaudited Condensed Consolidated Statements of Income and other information presented herein. </t>
  </si>
  <si>
    <t>Year to Date Ended</t>
  </si>
  <si>
    <t>Other</t>
  </si>
</sst>
</file>

<file path=xl/styles.xml><?xml version="1.0" encoding="utf-8"?>
<styleSheet xmlns="http://schemas.openxmlformats.org/spreadsheetml/2006/main" xmlns:mc="http://schemas.openxmlformats.org/markup-compatibility/2006" xmlns:x14ac="http://schemas.microsoft.com/office/spreadsheetml/2009/9/ac" mc:Ignorable="x14ac">
  <numFmts count="34">
    <numFmt numFmtId="41" formatCode="_ * #,##0_ ;_ * \-#,##0_ ;_ * &quot;-&quot;_ ;_ @_ "/>
    <numFmt numFmtId="43" formatCode="_ * #,##0.00_ ;_ * \-#,##0.00_ ;_ * &quot;-&quot;??_ ;_ @_ "/>
    <numFmt numFmtId="164" formatCode="_(&quot;$&quot;* #,##0.00_);_(&quot;$&quot;* \(#,##0.00\);_(&quot;$&quot;* &quot;-&quot;??_);_(@_)"/>
    <numFmt numFmtId="165" formatCode="_(* #,##0.00_);_(* \(#,##0.00\);_(* &quot;-&quot;??_);_(@_)"/>
    <numFmt numFmtId="166" formatCode="_(* #,##0_);_(* \(#,##0\);_(* &quot;-&quot;??_);_(@_)"/>
    <numFmt numFmtId="167" formatCode="_(&quot;$&quot;* #,##0_);_(&quot;$&quot;* \(#,##0\);_(&quot;$&quot;* &quot;-&quot;??_);_(@_)"/>
    <numFmt numFmtId="168" formatCode="0.0%"/>
    <numFmt numFmtId="169" formatCode="_ * #,##0_ ;_ * \-#,##0_ ;_ * &quot;-&quot;??_ ;_ @_ "/>
    <numFmt numFmtId="170" formatCode="[$-409]dd\-mmm\-yy;@"/>
    <numFmt numFmtId="171" formatCode="_(&quot;$&quot;* #,##0_);_(&quot;$&quot;* \(#,##0\);_(&quot;$&quot;* &quot;—&quot;_);_(@_)"/>
    <numFmt numFmtId="172" formatCode="_(\ #,##0_);_(\ \(#,##0\);_(\ &quot;—&quot;_);_(@_)"/>
    <numFmt numFmtId="173" formatCode="_([$$-409]* #,##0_);_([$$-409]* \(#,##0\);_([$$-409]* &quot;-&quot;??_);_(@_)"/>
    <numFmt numFmtId="174" formatCode="[$-409]dd/mmm/yy;@"/>
    <numFmt numFmtId="175" formatCode="_(* #,##0.0_);_(* \(#,##0.0\);_(* &quot;-&quot;??_);_(@_)"/>
    <numFmt numFmtId="176" formatCode="0;[Red]0"/>
    <numFmt numFmtId="177" formatCode="0.00_);[Red]\(0.00\)"/>
    <numFmt numFmtId="178" formatCode="0.00_);\(0.00\)"/>
    <numFmt numFmtId="179" formatCode="0.00;[Red]0.00"/>
    <numFmt numFmtId="180" formatCode="0.0_);\(0.0\)"/>
    <numFmt numFmtId="181" formatCode="0%;\(0%\)"/>
    <numFmt numFmtId="182" formatCode="0_);\(0\)"/>
    <numFmt numFmtId="183" formatCode="0.0_);[Red]\(0.0\)"/>
    <numFmt numFmtId="184" formatCode="_ &quot;￥&quot;* #,##0_ ;_ &quot;￥&quot;* \-#,##0_ ;_ &quot;￥&quot;* &quot;-&quot;_ ;_ @_ "/>
    <numFmt numFmtId="185" formatCode="_ &quot;￥&quot;* #,##0.00_ ;_ &quot;￥&quot;* \-#,##0.00_ ;_ &quot;￥&quot;* &quot;-&quot;??_ ;_ @_ "/>
    <numFmt numFmtId="186" formatCode="_-* #,##0_-;\-* #,##0_-;_-* &quot;-&quot;_-;_-@_-"/>
    <numFmt numFmtId="187" formatCode="_-* #,##0.00_-;\-* #,##0.00_-;_-* &quot;-&quot;??_-;_-@_-"/>
    <numFmt numFmtId="188" formatCode="_(* #,##0_);_(* \(#,##0\);_(* &quot;—&quot;_);_(@_)"/>
    <numFmt numFmtId="189" formatCode="0.0"/>
    <numFmt numFmtId="190" formatCode="0.0%;\(0.0\)%;&quot;—&quot;;@"/>
    <numFmt numFmtId="191" formatCode="[$-409]mmmm\ d\,\ yyyy;@"/>
    <numFmt numFmtId="192" formatCode="_(&quot;$&quot;* #,##0_);_(&quot;$&quot;* \(#,##0\);_(&quot;$&quot;* &quot;&quot;_);_(@_)"/>
    <numFmt numFmtId="193" formatCode="0.0%;\(0.0\)%;&quot;-&quot;"/>
    <numFmt numFmtId="194" formatCode="0%;\(0\)%;&quot;—&quot;"/>
    <numFmt numFmtId="195" formatCode="_(* #,##0.00_);_(* \(#,##0.00\);_(* &quot;—&quot;_);_(@_)"/>
  </numFmts>
  <fonts count="65">
    <font>
      <sz val="10"/>
      <name val="Arial"/>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1"/>
      <color theme="1"/>
      <name val="Calibri"/>
      <family val="2"/>
      <scheme val="minor"/>
    </font>
    <font>
      <sz val="10"/>
      <name val="Arial"/>
      <family val="2"/>
    </font>
    <font>
      <sz val="8"/>
      <name val="Arial"/>
      <family val="2"/>
    </font>
    <font>
      <b/>
      <sz val="12"/>
      <name val="Arial"/>
      <family val="2"/>
    </font>
    <font>
      <sz val="12"/>
      <name val="Arial"/>
      <family val="2"/>
    </font>
    <font>
      <sz val="10"/>
      <name val="Arial"/>
      <family val="2"/>
    </font>
    <font>
      <sz val="10"/>
      <name val="Arial"/>
      <family val="2"/>
    </font>
    <font>
      <sz val="10"/>
      <color theme="1"/>
      <name val="Arial"/>
      <family val="2"/>
    </font>
    <font>
      <sz val="10"/>
      <name val="Arial"/>
      <family val="2"/>
    </font>
    <font>
      <sz val="9"/>
      <name val="宋体"/>
      <family val="3"/>
      <charset val="134"/>
    </font>
    <font>
      <sz val="11"/>
      <color theme="1"/>
      <name val="Calibri"/>
      <family val="2"/>
      <charset val="134"/>
      <scheme val="minor"/>
    </font>
    <font>
      <sz val="9"/>
      <name val="Calibri"/>
      <family val="2"/>
      <charset val="134"/>
      <scheme val="minor"/>
    </font>
    <font>
      <sz val="11"/>
      <name val="明朝"/>
      <family val="3"/>
      <charset val="134"/>
    </font>
    <font>
      <sz val="10"/>
      <name val="Geneva"/>
      <family val="2"/>
    </font>
    <font>
      <sz val="12"/>
      <name val="Times New Roman"/>
      <family val="1"/>
    </font>
    <font>
      <sz val="11"/>
      <color indexed="8"/>
      <name val="宋体"/>
      <family val="3"/>
      <charset val="134"/>
    </font>
    <font>
      <sz val="11"/>
      <color indexed="9"/>
      <name val="宋体"/>
      <family val="3"/>
      <charset val="134"/>
    </font>
    <font>
      <sz val="12"/>
      <color theme="1"/>
      <name val="Times New Roman"/>
      <family val="2"/>
    </font>
    <font>
      <sz val="10"/>
      <color indexed="8"/>
      <name val="Arial"/>
      <family val="2"/>
    </font>
    <font>
      <sz val="10"/>
      <color theme="1"/>
      <name val="Times New Roman"/>
      <family val="2"/>
    </font>
    <font>
      <sz val="10"/>
      <color rgb="FF000000"/>
      <name val="Times New Roman"/>
      <family val="1"/>
    </font>
    <font>
      <sz val="10"/>
      <name val="Verdana"/>
      <family val="2"/>
    </font>
    <font>
      <sz val="12"/>
      <name val="宋体"/>
      <family val="3"/>
      <charset val="134"/>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20"/>
      <name val="宋体"/>
      <family val="3"/>
      <charset val="134"/>
    </font>
    <font>
      <u/>
      <sz val="7.5"/>
      <color indexed="12"/>
      <name val="Arial"/>
      <family val="2"/>
    </font>
    <font>
      <sz val="11"/>
      <color indexed="17"/>
      <name val="宋体"/>
      <family val="3"/>
      <charset val="134"/>
    </font>
    <font>
      <u/>
      <sz val="12"/>
      <color indexed="36"/>
      <name val="宋体"/>
      <family val="3"/>
      <charset val="134"/>
    </font>
    <font>
      <b/>
      <sz val="11"/>
      <color indexed="8"/>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2"/>
      <name val="穝灿砰"/>
      <family val="2"/>
      <charset val="134"/>
    </font>
    <font>
      <sz val="11"/>
      <color indexed="60"/>
      <name val="宋体"/>
      <family val="3"/>
      <charset val="134"/>
    </font>
    <font>
      <b/>
      <sz val="11"/>
      <color indexed="63"/>
      <name val="宋体"/>
      <family val="3"/>
      <charset val="134"/>
    </font>
    <font>
      <sz val="11"/>
      <color indexed="62"/>
      <name val="宋体"/>
      <family val="3"/>
      <charset val="134"/>
    </font>
    <font>
      <sz val="10"/>
      <color theme="1"/>
      <name val="Times New Roman"/>
      <family val="1"/>
    </font>
    <font>
      <b/>
      <sz val="10"/>
      <color theme="1"/>
      <name val="Times New Roman"/>
      <family val="1"/>
    </font>
    <font>
      <b/>
      <sz val="12"/>
      <name val="Times New Roman"/>
      <family val="1"/>
    </font>
    <font>
      <sz val="10"/>
      <name val="Times New Roman"/>
      <family val="1"/>
    </font>
    <font>
      <b/>
      <sz val="10"/>
      <name val="Times New Roman"/>
      <family val="1"/>
    </font>
    <font>
      <sz val="9"/>
      <color theme="1"/>
      <name val="Times New Roman"/>
      <family val="1"/>
    </font>
    <font>
      <b/>
      <sz val="28"/>
      <name val="Times New Roman"/>
      <family val="1"/>
    </font>
    <font>
      <b/>
      <sz val="24"/>
      <name val="Times New Roman"/>
      <family val="1"/>
    </font>
    <font>
      <sz val="24"/>
      <name val="Times New Roman"/>
      <family val="1"/>
    </font>
    <font>
      <b/>
      <sz val="12"/>
      <color theme="1"/>
      <name val="Times New Roman"/>
      <family val="1"/>
    </font>
    <font>
      <sz val="10"/>
      <color rgb="FFFF0000"/>
      <name val="Times New Roman"/>
      <family val="1"/>
    </font>
    <font>
      <sz val="12"/>
      <color theme="1"/>
      <name val="Times New Roman"/>
      <family val="1"/>
    </font>
    <font>
      <sz val="12"/>
      <color theme="0"/>
      <name val="Times New Roman"/>
      <family val="1"/>
    </font>
    <font>
      <sz val="12"/>
      <color rgb="FFFF0000"/>
      <name val="Times New Roman"/>
      <family val="1"/>
    </font>
    <font>
      <b/>
      <u/>
      <sz val="12"/>
      <name val="Times New Roman"/>
      <family val="1"/>
    </font>
    <font>
      <u/>
      <sz val="12"/>
      <name val="Times New Roman"/>
      <family val="1"/>
    </font>
    <font>
      <b/>
      <sz val="12"/>
      <color theme="0"/>
      <name val="Times New Roman"/>
      <family val="1"/>
    </font>
    <font>
      <u/>
      <sz val="12"/>
      <color theme="1"/>
      <name val="Times New Roman"/>
      <family val="1"/>
    </font>
    <font>
      <sz val="12"/>
      <color theme="1"/>
      <name val="Arial"/>
      <family val="2"/>
    </font>
  </fonts>
  <fills count="32">
    <fill>
      <patternFill patternType="none"/>
    </fill>
    <fill>
      <patternFill patternType="gray125"/>
    </fill>
    <fill>
      <patternFill patternType="solid">
        <fgColor theme="0"/>
        <bgColor indexed="64"/>
      </patternFill>
    </fill>
    <fill>
      <patternFill patternType="solid">
        <fgColor indexed="44"/>
        <bgColor indexed="64"/>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1"/>
      </patternFill>
    </fill>
    <fill>
      <patternFill patternType="solid">
        <fgColor indexed="22"/>
        <bgColor indexed="64"/>
      </patternFill>
    </fill>
    <fill>
      <patternFill patternType="solid">
        <fgColor indexed="26"/>
        <bgColor indexed="64"/>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3" tint="0.79998168889431442"/>
        <bgColor indexed="64"/>
      </patternFill>
    </fill>
    <fill>
      <patternFill patternType="solid">
        <fgColor theme="0"/>
        <bgColor theme="0"/>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style="thin">
        <color indexed="64"/>
      </left>
      <right/>
      <top style="double">
        <color indexed="64"/>
      </top>
      <bottom/>
      <diagonal/>
    </border>
    <border>
      <left/>
      <right/>
      <top/>
      <bottom style="thin">
        <color indexed="64"/>
      </bottom>
      <diagonal/>
    </border>
    <border>
      <left/>
      <right/>
      <top style="thin">
        <color indexed="64"/>
      </top>
      <bottom/>
      <diagonal/>
    </border>
    <border>
      <left style="thin">
        <color indexed="64"/>
      </left>
      <right style="thin">
        <color indexed="64"/>
      </right>
      <top style="double">
        <color indexed="64"/>
      </top>
      <bottom/>
      <diagonal/>
    </border>
    <border>
      <left/>
      <right/>
      <top style="double">
        <color indexed="64"/>
      </top>
      <bottom/>
      <diagonal/>
    </border>
    <border>
      <left/>
      <right/>
      <top/>
      <bottom style="double">
        <color indexed="64"/>
      </bottom>
      <diagonal/>
    </border>
    <border>
      <left/>
      <right/>
      <top/>
      <bottom style="medium">
        <color indexed="64"/>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s>
  <cellStyleXfs count="163">
    <xf numFmtId="0" fontId="0" fillId="0" borderId="0"/>
    <xf numFmtId="165" fontId="6" fillId="0" borderId="0" applyFont="0" applyFill="0" applyBorder="0" applyAlignment="0" applyProtection="0"/>
    <xf numFmtId="165" fontId="10" fillId="0" borderId="0" applyFont="0" applyFill="0" applyBorder="0" applyAlignment="0" applyProtection="0"/>
    <xf numFmtId="165" fontId="11" fillId="0" borderId="0" applyFont="0" applyFill="0" applyBorder="0" applyAlignment="0" applyProtection="0"/>
    <xf numFmtId="165" fontId="12" fillId="0" borderId="0" applyFont="0" applyFill="0" applyBorder="0" applyAlignment="0" applyProtection="0"/>
    <xf numFmtId="164" fontId="6" fillId="0" borderId="0" applyFont="0" applyFill="0" applyBorder="0" applyAlignment="0" applyProtection="0"/>
    <xf numFmtId="164" fontId="10" fillId="0" borderId="0" applyFont="0" applyFill="0" applyBorder="0" applyAlignment="0" applyProtection="0"/>
    <xf numFmtId="0" fontId="6" fillId="0" borderId="0"/>
    <xf numFmtId="0" fontId="12" fillId="0" borderId="0"/>
    <xf numFmtId="9" fontId="6" fillId="0" borderId="0" applyFont="0" applyFill="0" applyBorder="0" applyAlignment="0" applyProtection="0"/>
    <xf numFmtId="9" fontId="10" fillId="0" borderId="0" applyFont="0" applyFill="0" applyBorder="0" applyAlignment="0" applyProtection="0"/>
    <xf numFmtId="9" fontId="13" fillId="0" borderId="0" applyFont="0" applyFill="0" applyBorder="0" applyAlignment="0" applyProtection="0"/>
    <xf numFmtId="0" fontId="5" fillId="0" borderId="0"/>
    <xf numFmtId="165" fontId="4" fillId="0" borderId="0" applyFont="0" applyFill="0" applyBorder="0" applyAlignment="0" applyProtection="0"/>
    <xf numFmtId="0" fontId="4" fillId="0" borderId="0"/>
    <xf numFmtId="165" fontId="6" fillId="0" borderId="0" applyFont="0" applyFill="0" applyBorder="0" applyAlignment="0" applyProtection="0"/>
    <xf numFmtId="0" fontId="15" fillId="0" borderId="0">
      <alignment vertical="center"/>
    </xf>
    <xf numFmtId="43" fontId="15" fillId="0" borderId="0" applyFont="0" applyFill="0" applyBorder="0" applyAlignment="0" applyProtection="0">
      <alignment vertical="center"/>
    </xf>
    <xf numFmtId="0" fontId="3" fillId="0" borderId="0"/>
    <xf numFmtId="165" fontId="3" fillId="0" borderId="0" applyFont="0" applyFill="0" applyBorder="0" applyAlignment="0" applyProtection="0"/>
    <xf numFmtId="174" fontId="17" fillId="0" borderId="0"/>
    <xf numFmtId="170" fontId="18" fillId="0" borderId="0"/>
    <xf numFmtId="170" fontId="18" fillId="0" borderId="0"/>
    <xf numFmtId="170" fontId="18" fillId="0" borderId="0"/>
    <xf numFmtId="170" fontId="18" fillId="0" borderId="0"/>
    <xf numFmtId="170" fontId="18" fillId="0" borderId="0"/>
    <xf numFmtId="170" fontId="6" fillId="0" borderId="0" applyBorder="0"/>
    <xf numFmtId="170" fontId="19" fillId="0" borderId="0"/>
    <xf numFmtId="174" fontId="19" fillId="0" borderId="0" applyNumberFormat="0" applyFill="0" applyBorder="0" applyAlignment="0" applyProtection="0"/>
    <xf numFmtId="174" fontId="19" fillId="0" borderId="0" applyNumberFormat="0" applyFill="0" applyBorder="0" applyAlignment="0" applyProtection="0"/>
    <xf numFmtId="174" fontId="20" fillId="5" borderId="0" applyNumberFormat="0" applyBorder="0" applyAlignment="0" applyProtection="0">
      <alignment vertical="center"/>
    </xf>
    <xf numFmtId="174" fontId="20" fillId="6" borderId="0" applyNumberFormat="0" applyBorder="0" applyAlignment="0" applyProtection="0">
      <alignment vertical="center"/>
    </xf>
    <xf numFmtId="174" fontId="20" fillId="7" borderId="0" applyNumberFormat="0" applyBorder="0" applyAlignment="0" applyProtection="0">
      <alignment vertical="center"/>
    </xf>
    <xf numFmtId="174" fontId="20" fillId="8" borderId="0" applyNumberFormat="0" applyBorder="0" applyAlignment="0" applyProtection="0">
      <alignment vertical="center"/>
    </xf>
    <xf numFmtId="174" fontId="20" fillId="9" borderId="0" applyNumberFormat="0" applyBorder="0" applyAlignment="0" applyProtection="0">
      <alignment vertical="center"/>
    </xf>
    <xf numFmtId="174" fontId="20" fillId="10" borderId="0" applyNumberFormat="0" applyBorder="0" applyAlignment="0" applyProtection="0">
      <alignment vertical="center"/>
    </xf>
    <xf numFmtId="174" fontId="20" fillId="11" borderId="0" applyNumberFormat="0" applyBorder="0" applyAlignment="0" applyProtection="0">
      <alignment vertical="center"/>
    </xf>
    <xf numFmtId="174" fontId="20" fillId="12" borderId="0" applyNumberFormat="0" applyBorder="0" applyAlignment="0" applyProtection="0">
      <alignment vertical="center"/>
    </xf>
    <xf numFmtId="174" fontId="20" fillId="13" borderId="0" applyNumberFormat="0" applyBorder="0" applyAlignment="0" applyProtection="0">
      <alignment vertical="center"/>
    </xf>
    <xf numFmtId="174" fontId="20" fillId="8" borderId="0" applyNumberFormat="0" applyBorder="0" applyAlignment="0" applyProtection="0">
      <alignment vertical="center"/>
    </xf>
    <xf numFmtId="174" fontId="20" fillId="11" borderId="0" applyNumberFormat="0" applyBorder="0" applyAlignment="0" applyProtection="0">
      <alignment vertical="center"/>
    </xf>
    <xf numFmtId="174" fontId="20" fillId="14" borderId="0" applyNumberFormat="0" applyBorder="0" applyAlignment="0" applyProtection="0">
      <alignment vertical="center"/>
    </xf>
    <xf numFmtId="174" fontId="21" fillId="15" borderId="0" applyNumberFormat="0" applyBorder="0" applyAlignment="0" applyProtection="0">
      <alignment vertical="center"/>
    </xf>
    <xf numFmtId="174" fontId="21" fillId="12" borderId="0" applyNumberFormat="0" applyBorder="0" applyAlignment="0" applyProtection="0">
      <alignment vertical="center"/>
    </xf>
    <xf numFmtId="174" fontId="21" fillId="13" borderId="0" applyNumberFormat="0" applyBorder="0" applyAlignment="0" applyProtection="0">
      <alignment vertical="center"/>
    </xf>
    <xf numFmtId="174" fontId="21" fillId="16" borderId="0" applyNumberFormat="0" applyBorder="0" applyAlignment="0" applyProtection="0">
      <alignment vertical="center"/>
    </xf>
    <xf numFmtId="174" fontId="21" fillId="17" borderId="0" applyNumberFormat="0" applyBorder="0" applyAlignment="0" applyProtection="0">
      <alignment vertical="center"/>
    </xf>
    <xf numFmtId="174" fontId="21" fillId="18" borderId="0" applyNumberFormat="0" applyBorder="0" applyAlignment="0" applyProtection="0">
      <alignment vertical="center"/>
    </xf>
    <xf numFmtId="170" fontId="19" fillId="0" borderId="0" applyFill="0" applyBorder="0" applyAlignment="0"/>
    <xf numFmtId="175" fontId="6" fillId="0" borderId="0" applyFill="0" applyBorder="0" applyAlignment="0"/>
    <xf numFmtId="176" fontId="6" fillId="0" borderId="0" applyFill="0" applyBorder="0" applyAlignment="0"/>
    <xf numFmtId="177" fontId="6" fillId="0" borderId="0" applyFill="0" applyBorder="0" applyAlignment="0"/>
    <xf numFmtId="178" fontId="6" fillId="0" borderId="0" applyFill="0" applyBorder="0" applyAlignment="0"/>
    <xf numFmtId="179" fontId="6" fillId="0" borderId="0" applyFill="0" applyBorder="0" applyAlignment="0"/>
    <xf numFmtId="180" fontId="6" fillId="0" borderId="0" applyFill="0" applyBorder="0" applyAlignment="0"/>
    <xf numFmtId="175" fontId="6" fillId="0" borderId="0" applyFill="0" applyBorder="0" applyAlignment="0"/>
    <xf numFmtId="174" fontId="14" fillId="0" borderId="25">
      <alignment horizontal="left"/>
    </xf>
    <xf numFmtId="174" fontId="14" fillId="19" borderId="25">
      <alignment horizontal="left"/>
    </xf>
    <xf numFmtId="179" fontId="6" fillId="0" borderId="0" applyFont="0" applyFill="0" applyBorder="0" applyAlignment="0" applyProtection="0"/>
    <xf numFmtId="165" fontId="22" fillId="0" borderId="0" applyFont="0" applyFill="0" applyBorder="0" applyAlignment="0" applyProtection="0"/>
    <xf numFmtId="175" fontId="6" fillId="0" borderId="0" applyFont="0" applyFill="0" applyBorder="0" applyAlignment="0" applyProtection="0"/>
    <xf numFmtId="164" fontId="22" fillId="0" borderId="0" applyFont="0" applyFill="0" applyBorder="0" applyAlignment="0" applyProtection="0"/>
    <xf numFmtId="14" fontId="23" fillId="0" borderId="0" applyFill="0" applyBorder="0" applyAlignment="0"/>
    <xf numFmtId="179" fontId="6" fillId="0" borderId="0" applyFill="0" applyBorder="0" applyAlignment="0"/>
    <xf numFmtId="175" fontId="6" fillId="0" borderId="0" applyFill="0" applyBorder="0" applyAlignment="0"/>
    <xf numFmtId="179" fontId="6" fillId="0" borderId="0" applyFill="0" applyBorder="0" applyAlignment="0"/>
    <xf numFmtId="180" fontId="6" fillId="0" borderId="0" applyFill="0" applyBorder="0" applyAlignment="0"/>
    <xf numFmtId="175" fontId="6" fillId="0" borderId="0" applyFill="0" applyBorder="0" applyAlignment="0"/>
    <xf numFmtId="38" fontId="7" fillId="20" borderId="0" applyNumberFormat="0" applyBorder="0" applyAlignment="0" applyProtection="0"/>
    <xf numFmtId="170" fontId="8" fillId="0" borderId="26" applyNumberFormat="0" applyAlignment="0" applyProtection="0">
      <alignment horizontal="left" vertical="center"/>
    </xf>
    <xf numFmtId="170" fontId="8" fillId="0" borderId="14">
      <alignment horizontal="left" vertical="center"/>
    </xf>
    <xf numFmtId="10" fontId="7" fillId="21" borderId="1" applyNumberFormat="0" applyBorder="0" applyAlignment="0" applyProtection="0"/>
    <xf numFmtId="179" fontId="6" fillId="0" borderId="0" applyFill="0" applyBorder="0" applyAlignment="0"/>
    <xf numFmtId="175" fontId="6" fillId="0" borderId="0" applyFill="0" applyBorder="0" applyAlignment="0"/>
    <xf numFmtId="179" fontId="6" fillId="0" borderId="0" applyFill="0" applyBorder="0" applyAlignment="0"/>
    <xf numFmtId="180" fontId="6" fillId="0" borderId="0" applyFill="0" applyBorder="0" applyAlignment="0"/>
    <xf numFmtId="175" fontId="6" fillId="0" borderId="0" applyFill="0" applyBorder="0" applyAlignment="0"/>
    <xf numFmtId="181" fontId="6" fillId="0" borderId="0"/>
    <xf numFmtId="174" fontId="15" fillId="0" borderId="0">
      <alignment vertical="center"/>
    </xf>
    <xf numFmtId="0" fontId="22" fillId="0" borderId="0"/>
    <xf numFmtId="174" fontId="15" fillId="0" borderId="0"/>
    <xf numFmtId="0" fontId="15" fillId="0" borderId="0">
      <alignment vertical="center"/>
    </xf>
    <xf numFmtId="0" fontId="6" fillId="0" borderId="0">
      <alignment vertical="top"/>
    </xf>
    <xf numFmtId="170" fontId="15" fillId="0" borderId="0"/>
    <xf numFmtId="173" fontId="15" fillId="0" borderId="0"/>
    <xf numFmtId="0" fontId="24" fillId="0" borderId="0"/>
    <xf numFmtId="0" fontId="25" fillId="0" borderId="0"/>
    <xf numFmtId="0" fontId="6" fillId="0" borderId="0">
      <alignment vertical="top"/>
    </xf>
    <xf numFmtId="174" fontId="15" fillId="0" borderId="0">
      <alignment vertical="center"/>
    </xf>
    <xf numFmtId="0" fontId="6" fillId="0" borderId="0"/>
    <xf numFmtId="0" fontId="26" fillId="0" borderId="0"/>
    <xf numFmtId="0" fontId="3" fillId="0" borderId="0"/>
    <xf numFmtId="173" fontId="3" fillId="0" borderId="0"/>
    <xf numFmtId="0" fontId="27" fillId="0" borderId="0"/>
    <xf numFmtId="0" fontId="22" fillId="0" borderId="0"/>
    <xf numFmtId="178" fontId="6" fillId="0" borderId="0" applyFont="0" applyFill="0" applyBorder="0" applyAlignment="0" applyProtection="0"/>
    <xf numFmtId="181" fontId="6" fillId="0" borderId="0" applyFont="0" applyFill="0" applyBorder="0" applyAlignment="0" applyProtection="0"/>
    <xf numFmtId="10" fontId="6" fillId="0" borderId="0" applyFont="0" applyFill="0" applyBorder="0" applyAlignment="0" applyProtection="0"/>
    <xf numFmtId="9" fontId="22" fillId="0" borderId="0" applyFont="0" applyFill="0" applyBorder="0" applyAlignment="0" applyProtection="0"/>
    <xf numFmtId="179" fontId="6" fillId="0" borderId="0" applyFill="0" applyBorder="0" applyAlignment="0"/>
    <xf numFmtId="175" fontId="6" fillId="0" borderId="0" applyFill="0" applyBorder="0" applyAlignment="0"/>
    <xf numFmtId="179" fontId="6" fillId="0" borderId="0" applyFill="0" applyBorder="0" applyAlignment="0"/>
    <xf numFmtId="180" fontId="6" fillId="0" borderId="0" applyFill="0" applyBorder="0" applyAlignment="0"/>
    <xf numFmtId="175" fontId="6" fillId="0" borderId="0" applyFill="0" applyBorder="0" applyAlignment="0"/>
    <xf numFmtId="170" fontId="19" fillId="0" borderId="0"/>
    <xf numFmtId="49" fontId="23" fillId="0" borderId="0" applyFill="0" applyBorder="0" applyAlignment="0"/>
    <xf numFmtId="182" fontId="6" fillId="0" borderId="0" applyFill="0" applyBorder="0" applyAlignment="0"/>
    <xf numFmtId="183" fontId="6" fillId="0" borderId="0" applyFill="0" applyBorder="0" applyAlignment="0"/>
    <xf numFmtId="174" fontId="28" fillId="0" borderId="0" applyNumberFormat="0" applyFill="0" applyBorder="0" applyAlignment="0" applyProtection="0">
      <alignment vertical="center"/>
    </xf>
    <xf numFmtId="174" fontId="29" fillId="0" borderId="27" applyNumberFormat="0" applyFill="0" applyAlignment="0" applyProtection="0">
      <alignment vertical="center"/>
    </xf>
    <xf numFmtId="174" fontId="30" fillId="0" borderId="28" applyNumberFormat="0" applyFill="0" applyAlignment="0" applyProtection="0">
      <alignment vertical="center"/>
    </xf>
    <xf numFmtId="174" fontId="31" fillId="0" borderId="29" applyNumberFormat="0" applyFill="0" applyAlignment="0" applyProtection="0">
      <alignment vertical="center"/>
    </xf>
    <xf numFmtId="174" fontId="31" fillId="0" borderId="0" applyNumberFormat="0" applyFill="0" applyBorder="0" applyAlignment="0" applyProtection="0">
      <alignment vertical="center"/>
    </xf>
    <xf numFmtId="174" fontId="32" fillId="6" borderId="0" applyNumberFormat="0" applyBorder="0" applyAlignment="0" applyProtection="0">
      <alignment vertical="center"/>
    </xf>
    <xf numFmtId="170" fontId="27" fillId="0" borderId="0"/>
    <xf numFmtId="170" fontId="33" fillId="0" borderId="0" applyNumberFormat="0" applyFill="0" applyBorder="0" applyAlignment="0" applyProtection="0">
      <alignment vertical="top"/>
      <protection locked="0"/>
    </xf>
    <xf numFmtId="174" fontId="34" fillId="7" borderId="0" applyNumberFormat="0" applyBorder="0" applyAlignment="0" applyProtection="0">
      <alignment vertical="center"/>
    </xf>
    <xf numFmtId="170" fontId="35" fillId="0" borderId="0" applyNumberFormat="0" applyFill="0" applyBorder="0" applyAlignment="0" applyProtection="0">
      <alignment vertical="top"/>
      <protection locked="0"/>
    </xf>
    <xf numFmtId="174" fontId="36" fillId="0" borderId="30" applyNumberFormat="0" applyFill="0" applyAlignment="0" applyProtection="0">
      <alignment vertical="center"/>
    </xf>
    <xf numFmtId="184" fontId="27" fillId="0" borderId="0" applyFont="0" applyFill="0" applyBorder="0" applyAlignment="0" applyProtection="0"/>
    <xf numFmtId="185" fontId="27" fillId="0" borderId="0" applyFont="0" applyFill="0" applyBorder="0" applyAlignment="0" applyProtection="0"/>
    <xf numFmtId="174" fontId="37" fillId="22" borderId="31" applyNumberFormat="0" applyAlignment="0" applyProtection="0">
      <alignment vertical="center"/>
    </xf>
    <xf numFmtId="174" fontId="38" fillId="23" borderId="32" applyNumberFormat="0" applyAlignment="0" applyProtection="0">
      <alignment vertical="center"/>
    </xf>
    <xf numFmtId="174" fontId="39" fillId="0" borderId="0" applyNumberFormat="0" applyFill="0" applyBorder="0" applyAlignment="0" applyProtection="0">
      <alignment vertical="center"/>
    </xf>
    <xf numFmtId="174" fontId="40" fillId="0" borderId="0" applyNumberFormat="0" applyFill="0" applyBorder="0" applyAlignment="0" applyProtection="0">
      <alignment vertical="center"/>
    </xf>
    <xf numFmtId="174" fontId="41" fillId="0" borderId="33" applyNumberFormat="0" applyFill="0" applyAlignment="0" applyProtection="0">
      <alignment vertical="center"/>
    </xf>
    <xf numFmtId="170" fontId="6" fillId="0" borderId="0"/>
    <xf numFmtId="186" fontId="42" fillId="0" borderId="0" applyFont="0" applyFill="0" applyBorder="0" applyAlignment="0" applyProtection="0"/>
    <xf numFmtId="187" fontId="42"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174" fontId="21" fillId="24" borderId="0" applyNumberFormat="0" applyBorder="0" applyAlignment="0" applyProtection="0">
      <alignment vertical="center"/>
    </xf>
    <xf numFmtId="174" fontId="21" fillId="25" borderId="0" applyNumberFormat="0" applyBorder="0" applyAlignment="0" applyProtection="0">
      <alignment vertical="center"/>
    </xf>
    <xf numFmtId="174" fontId="21" fillId="26" borderId="0" applyNumberFormat="0" applyBorder="0" applyAlignment="0" applyProtection="0">
      <alignment vertical="center"/>
    </xf>
    <xf numFmtId="174" fontId="21" fillId="16" borderId="0" applyNumberFormat="0" applyBorder="0" applyAlignment="0" applyProtection="0">
      <alignment vertical="center"/>
    </xf>
    <xf numFmtId="174" fontId="21" fillId="17" borderId="0" applyNumberFormat="0" applyBorder="0" applyAlignment="0" applyProtection="0">
      <alignment vertical="center"/>
    </xf>
    <xf numFmtId="174" fontId="21" fillId="27" borderId="0" applyNumberFormat="0" applyBorder="0" applyAlignment="0" applyProtection="0">
      <alignment vertical="center"/>
    </xf>
    <xf numFmtId="174" fontId="43" fillId="28" borderId="0" applyNumberFormat="0" applyBorder="0" applyAlignment="0" applyProtection="0">
      <alignment vertical="center"/>
    </xf>
    <xf numFmtId="174" fontId="44" fillId="22" borderId="34" applyNumberFormat="0" applyAlignment="0" applyProtection="0">
      <alignment vertical="center"/>
    </xf>
    <xf numFmtId="174" fontId="45" fillId="10" borderId="31" applyNumberFormat="0" applyAlignment="0" applyProtection="0">
      <alignment vertical="center"/>
    </xf>
    <xf numFmtId="174" fontId="27" fillId="0" borderId="0"/>
    <xf numFmtId="174" fontId="9" fillId="29" borderId="35" applyNumberFormat="0" applyFont="0" applyAlignment="0" applyProtection="0">
      <alignment vertical="center"/>
    </xf>
    <xf numFmtId="0" fontId="2" fillId="0" borderId="0"/>
    <xf numFmtId="0" fontId="2" fillId="0" borderId="0"/>
    <xf numFmtId="0" fontId="6" fillId="0" borderId="0"/>
    <xf numFmtId="0" fontId="1" fillId="0" borderId="0"/>
    <xf numFmtId="165" fontId="1"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0" fontId="6" fillId="0" borderId="0"/>
    <xf numFmtId="165" fontId="6" fillId="0" borderId="0" applyFont="0" applyFill="0" applyBorder="0" applyAlignment="0" applyProtection="0"/>
    <xf numFmtId="165" fontId="4" fillId="0" borderId="0" applyFont="0" applyFill="0" applyBorder="0" applyAlignment="0" applyProtection="0"/>
    <xf numFmtId="164" fontId="1" fillId="0" borderId="0" applyFont="0" applyFill="0" applyBorder="0" applyAlignment="0" applyProtection="0"/>
    <xf numFmtId="164" fontId="6" fillId="0" borderId="0" applyFont="0" applyFill="0" applyBorder="0" applyAlignment="0" applyProtection="0"/>
    <xf numFmtId="0" fontId="4" fillId="0" borderId="0"/>
    <xf numFmtId="9" fontId="6"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173" fontId="1" fillId="0" borderId="0"/>
    <xf numFmtId="0" fontId="1" fillId="0" borderId="0"/>
    <xf numFmtId="0" fontId="1" fillId="0" borderId="0"/>
  </cellStyleXfs>
  <cellXfs count="515">
    <xf numFmtId="0" fontId="0" fillId="0" borderId="0" xfId="0"/>
    <xf numFmtId="0" fontId="46" fillId="0" borderId="16" xfId="0" quotePrefix="1" applyNumberFormat="1" applyFont="1" applyFill="1" applyBorder="1" applyAlignment="1">
      <alignment horizontal="center"/>
    </xf>
    <xf numFmtId="49" fontId="46" fillId="0" borderId="0" xfId="0" applyNumberFormat="1" applyFont="1" applyFill="1" applyBorder="1" applyAlignment="1">
      <alignment horizontal="center"/>
    </xf>
    <xf numFmtId="49" fontId="46" fillId="0" borderId="0" xfId="0" quotePrefix="1" applyNumberFormat="1" applyFont="1" applyFill="1" applyBorder="1" applyAlignment="1">
      <alignment horizontal="center"/>
    </xf>
    <xf numFmtId="0" fontId="46" fillId="0" borderId="0" xfId="0" quotePrefix="1" applyNumberFormat="1" applyFont="1" applyFill="1" applyAlignment="1">
      <alignment horizontal="left" vertical="top" wrapText="1"/>
    </xf>
    <xf numFmtId="0" fontId="48" fillId="0" borderId="0" xfId="7" applyFont="1" applyFill="1" applyProtection="1">
      <protection locked="0"/>
    </xf>
    <xf numFmtId="0" fontId="49" fillId="0" borderId="0" xfId="0" applyFont="1" applyFill="1"/>
    <xf numFmtId="0" fontId="49" fillId="0" borderId="0" xfId="0" applyFont="1" applyFill="1" applyAlignment="1">
      <alignment horizontal="right"/>
    </xf>
    <xf numFmtId="0" fontId="49" fillId="0" borderId="0" xfId="0" applyFont="1" applyFill="1" applyBorder="1" applyAlignment="1">
      <alignment horizontal="right"/>
    </xf>
    <xf numFmtId="0" fontId="50" fillId="0" borderId="0" xfId="7" applyFont="1" applyFill="1" applyProtection="1">
      <protection locked="0"/>
    </xf>
    <xf numFmtId="0" fontId="47" fillId="0" borderId="0" xfId="0" quotePrefix="1" applyNumberFormat="1" applyFont="1" applyFill="1" applyAlignment="1">
      <alignment horizontal="left" vertical="top" wrapText="1"/>
    </xf>
    <xf numFmtId="164" fontId="46" fillId="0" borderId="0" xfId="0" applyNumberFormat="1" applyFont="1" applyFill="1" applyAlignment="1">
      <alignment horizontal="right"/>
    </xf>
    <xf numFmtId="0" fontId="46" fillId="0" borderId="0" xfId="0" applyFont="1" applyFill="1" applyAlignment="1">
      <alignment horizontal="right"/>
    </xf>
    <xf numFmtId="0" fontId="50" fillId="0" borderId="0" xfId="0" applyFont="1" applyFill="1"/>
    <xf numFmtId="0" fontId="54" fillId="0" borderId="0" xfId="0" applyFont="1" applyFill="1"/>
    <xf numFmtId="0" fontId="48" fillId="0" borderId="0" xfId="7" applyFont="1" applyProtection="1">
      <protection locked="0"/>
    </xf>
    <xf numFmtId="0" fontId="48" fillId="2" borderId="0" xfId="7" applyFont="1" applyFill="1" applyBorder="1" applyProtection="1">
      <protection locked="0"/>
    </xf>
    <xf numFmtId="0" fontId="55" fillId="2" borderId="0" xfId="145" applyNumberFormat="1" applyFont="1" applyFill="1" applyBorder="1" applyAlignment="1">
      <alignment vertical="top"/>
    </xf>
    <xf numFmtId="166" fontId="48" fillId="0" borderId="0" xfId="1" applyNumberFormat="1" applyFont="1" applyAlignment="1">
      <alignment wrapText="1"/>
    </xf>
    <xf numFmtId="0" fontId="46" fillId="0" borderId="0" xfId="0" applyNumberFormat="1" applyFont="1" applyAlignment="1">
      <alignment horizontal="center"/>
    </xf>
    <xf numFmtId="0" fontId="46" fillId="0" borderId="0" xfId="0" applyNumberFormat="1" applyFont="1" applyBorder="1" applyAlignment="1">
      <alignment horizontal="center"/>
    </xf>
    <xf numFmtId="0" fontId="51" fillId="0" borderId="0" xfId="0" quotePrefix="1" applyNumberFormat="1" applyFont="1" applyBorder="1" applyAlignment="1">
      <alignment horizontal="center"/>
    </xf>
    <xf numFmtId="49" fontId="46" fillId="0" borderId="0" xfId="0" quotePrefix="1" applyNumberFormat="1" applyFont="1" applyAlignment="1">
      <alignment horizontal="left"/>
    </xf>
    <xf numFmtId="49" fontId="47" fillId="0" borderId="0" xfId="0" quotePrefix="1" applyNumberFormat="1" applyFont="1" applyAlignment="1">
      <alignment horizontal="left"/>
    </xf>
    <xf numFmtId="9" fontId="48" fillId="0" borderId="0" xfId="9" applyFont="1" applyAlignment="1">
      <alignment wrapText="1"/>
    </xf>
    <xf numFmtId="49" fontId="49" fillId="0" borderId="0" xfId="0" quotePrefix="1" applyNumberFormat="1" applyFont="1" applyAlignment="1">
      <alignment horizontal="left"/>
    </xf>
    <xf numFmtId="49" fontId="46" fillId="0" borderId="0" xfId="0" quotePrefix="1" applyNumberFormat="1" applyFont="1" applyFill="1" applyAlignment="1">
      <alignment horizontal="left"/>
    </xf>
    <xf numFmtId="0" fontId="57" fillId="2" borderId="0" xfId="145" applyFont="1" applyFill="1"/>
    <xf numFmtId="0" fontId="55" fillId="2" borderId="0" xfId="145" applyNumberFormat="1" applyFont="1" applyFill="1" applyBorder="1" applyAlignment="1">
      <alignment horizontal="left"/>
    </xf>
    <xf numFmtId="9" fontId="57" fillId="2" borderId="0" xfId="9" applyFont="1" applyFill="1"/>
    <xf numFmtId="175" fontId="48" fillId="2" borderId="0" xfId="1" applyNumberFormat="1" applyFont="1" applyFill="1" applyBorder="1" applyAlignment="1">
      <alignment vertical="top" wrapText="1"/>
    </xf>
    <xf numFmtId="168" fontId="57" fillId="2" borderId="0" xfId="9" applyNumberFormat="1" applyFont="1" applyFill="1"/>
    <xf numFmtId="0" fontId="48" fillId="4" borderId="1" xfId="7" applyFont="1" applyFill="1" applyBorder="1" applyAlignment="1" applyProtection="1">
      <alignment horizontal="center"/>
      <protection locked="0"/>
    </xf>
    <xf numFmtId="0" fontId="48" fillId="0" borderId="7" xfId="0" applyFont="1" applyBorder="1" applyAlignment="1">
      <alignment horizontal="center" wrapText="1"/>
    </xf>
    <xf numFmtId="0" fontId="48" fillId="2" borderId="14" xfId="0" applyFont="1" applyFill="1" applyBorder="1" applyAlignment="1">
      <alignment horizontal="center" wrapText="1"/>
    </xf>
    <xf numFmtId="0" fontId="48" fillId="2" borderId="14" xfId="7" applyFont="1" applyFill="1" applyBorder="1" applyAlignment="1">
      <alignment horizontal="center" wrapText="1"/>
    </xf>
    <xf numFmtId="166" fontId="48" fillId="2" borderId="14" xfId="1" applyNumberFormat="1" applyFont="1" applyFill="1" applyBorder="1" applyAlignment="1" applyProtection="1">
      <alignment horizontal="center" wrapText="1"/>
    </xf>
    <xf numFmtId="0" fontId="48" fillId="0" borderId="1" xfId="0" applyFont="1" applyFill="1" applyBorder="1" applyAlignment="1">
      <alignment horizontal="center" vertical="center" wrapText="1"/>
    </xf>
    <xf numFmtId="0" fontId="48" fillId="0" borderId="2" xfId="0" applyFont="1" applyFill="1" applyBorder="1" applyAlignment="1">
      <alignment horizontal="center" wrapText="1"/>
    </xf>
    <xf numFmtId="0" fontId="57" fillId="2" borderId="4" xfId="145" applyFont="1" applyFill="1" applyBorder="1"/>
    <xf numFmtId="0" fontId="57" fillId="2" borderId="17" xfId="145" applyFont="1" applyFill="1" applyBorder="1"/>
    <xf numFmtId="0" fontId="57" fillId="2" borderId="0" xfId="145" applyFont="1" applyFill="1" applyBorder="1"/>
    <xf numFmtId="0" fontId="57" fillId="2" borderId="6" xfId="145" applyFont="1" applyFill="1" applyBorder="1"/>
    <xf numFmtId="0" fontId="57" fillId="2" borderId="0" xfId="145" quotePrefix="1" applyNumberFormat="1" applyFont="1" applyFill="1" applyBorder="1" applyAlignment="1">
      <alignment horizontal="left" vertical="top"/>
    </xf>
    <xf numFmtId="167" fontId="57" fillId="2" borderId="3" xfId="5" applyNumberFormat="1" applyFont="1" applyFill="1" applyBorder="1"/>
    <xf numFmtId="167" fontId="19" fillId="2" borderId="0" xfId="5" applyNumberFormat="1" applyFont="1" applyFill="1" applyBorder="1" applyAlignment="1">
      <alignment horizontal="right"/>
    </xf>
    <xf numFmtId="167" fontId="57" fillId="2" borderId="0" xfId="5" applyNumberFormat="1" applyFont="1" applyFill="1" applyBorder="1"/>
    <xf numFmtId="167" fontId="57" fillId="2" borderId="6" xfId="5" applyNumberFormat="1" applyFont="1" applyFill="1" applyBorder="1"/>
    <xf numFmtId="165" fontId="19" fillId="0" borderId="0" xfId="1" applyFont="1" applyProtection="1">
      <protection locked="0"/>
    </xf>
    <xf numFmtId="188" fontId="57" fillId="2" borderId="3" xfId="146" applyNumberFormat="1" applyFont="1" applyFill="1" applyBorder="1"/>
    <xf numFmtId="172" fontId="19" fillId="2" borderId="0" xfId="0" applyNumberFormat="1" applyFont="1" applyFill="1" applyBorder="1" applyAlignment="1">
      <alignment horizontal="right"/>
    </xf>
    <xf numFmtId="188" fontId="57" fillId="2" borderId="0" xfId="146" applyNumberFormat="1" applyFont="1" applyFill="1" applyBorder="1"/>
    <xf numFmtId="188" fontId="57" fillId="2" borderId="6" xfId="146" applyNumberFormat="1" applyFont="1" applyFill="1" applyBorder="1"/>
    <xf numFmtId="0" fontId="57" fillId="2" borderId="0" xfId="145" quotePrefix="1" applyNumberFormat="1" applyFont="1" applyFill="1" applyBorder="1" applyAlignment="1">
      <alignment horizontal="left" vertical="top" wrapText="1"/>
    </xf>
    <xf numFmtId="188" fontId="57" fillId="2" borderId="7" xfId="146" applyNumberFormat="1" applyFont="1" applyFill="1" applyBorder="1"/>
    <xf numFmtId="172" fontId="19" fillId="2" borderId="16" xfId="0" applyNumberFormat="1" applyFont="1" applyFill="1" applyBorder="1" applyAlignment="1">
      <alignment horizontal="right"/>
    </xf>
    <xf numFmtId="188" fontId="57" fillId="2" borderId="16" xfId="146" applyNumberFormat="1" applyFont="1" applyFill="1" applyBorder="1"/>
    <xf numFmtId="188" fontId="57" fillId="2" borderId="8" xfId="146" applyNumberFormat="1" applyFont="1" applyFill="1" applyBorder="1"/>
    <xf numFmtId="0" fontId="55" fillId="2" borderId="0" xfId="145" quotePrefix="1" applyNumberFormat="1" applyFont="1" applyFill="1" applyBorder="1" applyAlignment="1">
      <alignment horizontal="left" vertical="top"/>
    </xf>
    <xf numFmtId="165" fontId="58" fillId="2" borderId="3" xfId="1" applyFont="1" applyFill="1" applyBorder="1"/>
    <xf numFmtId="165" fontId="58" fillId="2" borderId="0" xfId="1" applyFont="1" applyFill="1" applyBorder="1"/>
    <xf numFmtId="165" fontId="58" fillId="2" borderId="6" xfId="1" applyFont="1" applyFill="1" applyBorder="1"/>
    <xf numFmtId="188" fontId="19" fillId="2" borderId="0" xfId="146" applyNumberFormat="1" applyFont="1" applyFill="1" applyBorder="1"/>
    <xf numFmtId="188" fontId="57" fillId="2" borderId="4" xfId="146" applyNumberFormat="1" applyFont="1" applyFill="1" applyBorder="1"/>
    <xf numFmtId="188" fontId="57" fillId="2" borderId="17" xfId="146" applyNumberFormat="1" applyFont="1" applyFill="1" applyBorder="1"/>
    <xf numFmtId="188" fontId="57" fillId="2" borderId="5" xfId="146" applyNumberFormat="1" applyFont="1" applyFill="1" applyBorder="1"/>
    <xf numFmtId="188" fontId="57" fillId="2" borderId="10" xfId="146" applyNumberFormat="1" applyFont="1" applyFill="1" applyBorder="1"/>
    <xf numFmtId="166" fontId="19" fillId="2" borderId="16" xfId="1" applyNumberFormat="1" applyFont="1" applyFill="1" applyBorder="1"/>
    <xf numFmtId="188" fontId="57" fillId="2" borderId="2" xfId="146" applyNumberFormat="1" applyFont="1" applyFill="1" applyBorder="1"/>
    <xf numFmtId="188" fontId="57" fillId="2" borderId="9" xfId="146" applyNumberFormat="1" applyFont="1" applyFill="1" applyBorder="1"/>
    <xf numFmtId="188" fontId="57" fillId="2" borderId="1" xfId="146" applyNumberFormat="1" applyFont="1" applyFill="1" applyBorder="1"/>
    <xf numFmtId="167" fontId="57" fillId="2" borderId="38" xfId="5" applyNumberFormat="1" applyFont="1" applyFill="1" applyBorder="1"/>
    <xf numFmtId="167" fontId="19" fillId="2" borderId="22" xfId="5" applyNumberFormat="1" applyFont="1" applyFill="1" applyBorder="1" applyAlignment="1">
      <alignment horizontal="right"/>
    </xf>
    <xf numFmtId="167" fontId="57" fillId="2" borderId="36" xfId="5" applyNumberFormat="1" applyFont="1" applyFill="1" applyBorder="1"/>
    <xf numFmtId="167" fontId="57" fillId="2" borderId="13" xfId="5" applyNumberFormat="1" applyFont="1" applyFill="1" applyBorder="1"/>
    <xf numFmtId="0" fontId="55" fillId="2" borderId="0" xfId="145" applyFont="1" applyFill="1"/>
    <xf numFmtId="0" fontId="57" fillId="2" borderId="3" xfId="145" applyFont="1" applyFill="1" applyBorder="1"/>
    <xf numFmtId="0" fontId="19" fillId="2" borderId="0" xfId="145" applyFont="1" applyFill="1" applyBorder="1"/>
    <xf numFmtId="168" fontId="57" fillId="2" borderId="3" xfId="147" applyNumberFormat="1" applyFont="1" applyFill="1" applyBorder="1"/>
    <xf numFmtId="168" fontId="19" fillId="0" borderId="0" xfId="147" applyNumberFormat="1" applyFont="1" applyFill="1" applyBorder="1" applyAlignment="1">
      <alignment horizontal="right"/>
    </xf>
    <xf numFmtId="168" fontId="57" fillId="0" borderId="0" xfId="147" applyNumberFormat="1" applyFont="1" applyFill="1" applyBorder="1"/>
    <xf numFmtId="168" fontId="57" fillId="0" borderId="6" xfId="147" applyNumberFormat="1" applyFont="1" applyFill="1" applyBorder="1"/>
    <xf numFmtId="168" fontId="57" fillId="0" borderId="3" xfId="147" applyNumberFormat="1" applyFont="1" applyFill="1" applyBorder="1"/>
    <xf numFmtId="168" fontId="57" fillId="2" borderId="0" xfId="147" applyNumberFormat="1" applyFont="1" applyFill="1" applyBorder="1"/>
    <xf numFmtId="168" fontId="57" fillId="2" borderId="6" xfId="147" applyNumberFormat="1" applyFont="1" applyFill="1" applyBorder="1"/>
    <xf numFmtId="175" fontId="57" fillId="2" borderId="3" xfId="1" applyNumberFormat="1" applyFont="1" applyFill="1" applyBorder="1"/>
    <xf numFmtId="175" fontId="19" fillId="0" borderId="0" xfId="146" applyNumberFormat="1" applyFont="1" applyFill="1" applyBorder="1" applyAlignment="1">
      <alignment horizontal="right"/>
    </xf>
    <xf numFmtId="175" fontId="57" fillId="0" borderId="0" xfId="146" applyNumberFormat="1" applyFont="1" applyFill="1" applyBorder="1"/>
    <xf numFmtId="175" fontId="57" fillId="0" borderId="6" xfId="146" applyNumberFormat="1" applyFont="1" applyFill="1" applyBorder="1"/>
    <xf numFmtId="175" fontId="57" fillId="0" borderId="3" xfId="1" applyNumberFormat="1" applyFont="1" applyFill="1" applyBorder="1"/>
    <xf numFmtId="175" fontId="57" fillId="2" borderId="0" xfId="146" applyNumberFormat="1" applyFont="1" applyFill="1" applyBorder="1"/>
    <xf numFmtId="175" fontId="57" fillId="2" borderId="6" xfId="146" applyNumberFormat="1" applyFont="1" applyFill="1" applyBorder="1"/>
    <xf numFmtId="175" fontId="19" fillId="0" borderId="16" xfId="146" applyNumberFormat="1" applyFont="1" applyFill="1" applyBorder="1" applyAlignment="1">
      <alignment horizontal="right"/>
    </xf>
    <xf numFmtId="168" fontId="57" fillId="2" borderId="2" xfId="147" applyNumberFormat="1" applyFont="1" applyFill="1" applyBorder="1"/>
    <xf numFmtId="168" fontId="19" fillId="0" borderId="16" xfId="147" applyNumberFormat="1" applyFont="1" applyFill="1" applyBorder="1" applyAlignment="1">
      <alignment horizontal="right"/>
    </xf>
    <xf numFmtId="168" fontId="57" fillId="0" borderId="14" xfId="147" applyNumberFormat="1" applyFont="1" applyFill="1" applyBorder="1"/>
    <xf numFmtId="168" fontId="57" fillId="0" borderId="1" xfId="147" applyNumberFormat="1" applyFont="1" applyFill="1" applyBorder="1"/>
    <xf numFmtId="168" fontId="57" fillId="0" borderId="2" xfId="147" applyNumberFormat="1" applyFont="1" applyFill="1" applyBorder="1"/>
    <xf numFmtId="168" fontId="57" fillId="2" borderId="14" xfId="147" applyNumberFormat="1" applyFont="1" applyFill="1" applyBorder="1"/>
    <xf numFmtId="168" fontId="57" fillId="2" borderId="1" xfId="147" applyNumberFormat="1" applyFont="1" applyFill="1" applyBorder="1"/>
    <xf numFmtId="165" fontId="57" fillId="2" borderId="0" xfId="146" applyFont="1" applyFill="1"/>
    <xf numFmtId="165" fontId="57" fillId="0" borderId="0" xfId="146" applyFont="1" applyFill="1"/>
    <xf numFmtId="0" fontId="19" fillId="0" borderId="0" xfId="0" applyFont="1" applyAlignment="1">
      <alignment vertical="top" wrapText="1"/>
    </xf>
    <xf numFmtId="0" fontId="19" fillId="2" borderId="0" xfId="0" applyFont="1" applyFill="1" applyAlignment="1">
      <alignment vertical="top" wrapText="1"/>
    </xf>
    <xf numFmtId="0" fontId="19" fillId="0" borderId="0" xfId="7" applyFont="1"/>
    <xf numFmtId="166" fontId="48" fillId="2" borderId="0" xfId="1" applyNumberFormat="1" applyFont="1" applyFill="1" applyAlignment="1">
      <alignment wrapText="1"/>
    </xf>
    <xf numFmtId="166" fontId="48" fillId="0" borderId="0" xfId="1" applyNumberFormat="1" applyFont="1" applyBorder="1" applyAlignment="1">
      <alignment wrapText="1"/>
    </xf>
    <xf numFmtId="166" fontId="19" fillId="0" borderId="0" xfId="1" applyNumberFormat="1" applyFont="1" applyBorder="1" applyAlignment="1">
      <alignment wrapText="1"/>
    </xf>
    <xf numFmtId="0" fontId="55" fillId="4" borderId="14" xfId="145" applyFont="1" applyFill="1" applyBorder="1" applyAlignment="1">
      <alignment horizontal="center" wrapText="1"/>
    </xf>
    <xf numFmtId="0" fontId="48" fillId="2" borderId="2" xfId="0" applyFont="1" applyFill="1" applyBorder="1" applyAlignment="1">
      <alignment horizontal="center" wrapText="1"/>
    </xf>
    <xf numFmtId="166" fontId="48" fillId="0" borderId="0" xfId="1" applyNumberFormat="1" applyFont="1" applyBorder="1" applyProtection="1">
      <protection locked="0"/>
    </xf>
    <xf numFmtId="0" fontId="19" fillId="2" borderId="4" xfId="0" applyFont="1" applyFill="1" applyBorder="1"/>
    <xf numFmtId="0" fontId="19" fillId="2" borderId="17" xfId="0" applyFont="1" applyFill="1" applyBorder="1"/>
    <xf numFmtId="0" fontId="19" fillId="2" borderId="23" xfId="7" applyFont="1" applyFill="1" applyBorder="1"/>
    <xf numFmtId="0" fontId="19" fillId="2" borderId="5" xfId="7" applyFont="1" applyFill="1" applyBorder="1"/>
    <xf numFmtId="167" fontId="19" fillId="2" borderId="3" xfId="5" applyNumberFormat="1" applyFont="1" applyFill="1" applyBorder="1" applyProtection="1">
      <protection locked="0"/>
    </xf>
    <xf numFmtId="167" fontId="19" fillId="0" borderId="0" xfId="5" applyNumberFormat="1" applyFont="1" applyFill="1" applyBorder="1" applyProtection="1">
      <protection locked="0"/>
    </xf>
    <xf numFmtId="167" fontId="19" fillId="0" borderId="10" xfId="5" applyNumberFormat="1" applyFont="1" applyFill="1" applyBorder="1" applyProtection="1">
      <protection locked="0"/>
    </xf>
    <xf numFmtId="167" fontId="19" fillId="0" borderId="6" xfId="5" applyNumberFormat="1" applyFont="1" applyFill="1" applyBorder="1" applyProtection="1">
      <protection locked="0"/>
    </xf>
    <xf numFmtId="167" fontId="19" fillId="2" borderId="0" xfId="5" applyNumberFormat="1" applyFont="1" applyFill="1" applyBorder="1" applyProtection="1">
      <protection locked="0"/>
    </xf>
    <xf numFmtId="167" fontId="19" fillId="2" borderId="10" xfId="5" applyNumberFormat="1" applyFont="1" applyFill="1" applyBorder="1" applyProtection="1">
      <protection locked="0"/>
    </xf>
    <xf numFmtId="167" fontId="19" fillId="2" borderId="6" xfId="5" applyNumberFormat="1" applyFont="1" applyFill="1" applyBorder="1" applyProtection="1">
      <protection locked="0"/>
    </xf>
    <xf numFmtId="166" fontId="19" fillId="2" borderId="3" xfId="1" applyNumberFormat="1" applyFont="1" applyFill="1" applyBorder="1" applyProtection="1">
      <protection locked="0"/>
    </xf>
    <xf numFmtId="172" fontId="19" fillId="2" borderId="0" xfId="1" applyNumberFormat="1" applyFont="1" applyFill="1" applyBorder="1" applyProtection="1">
      <protection locked="0"/>
    </xf>
    <xf numFmtId="166" fontId="19" fillId="0" borderId="0" xfId="1" applyNumberFormat="1" applyFont="1" applyFill="1" applyBorder="1" applyProtection="1">
      <protection locked="0"/>
    </xf>
    <xf numFmtId="166" fontId="19" fillId="0" borderId="10" xfId="1" applyNumberFormat="1" applyFont="1" applyFill="1" applyBorder="1" applyProtection="1">
      <protection locked="0"/>
    </xf>
    <xf numFmtId="166" fontId="19" fillId="0" borderId="6" xfId="1" applyNumberFormat="1" applyFont="1" applyFill="1" applyBorder="1" applyProtection="1">
      <protection locked="0"/>
    </xf>
    <xf numFmtId="172" fontId="19" fillId="2" borderId="3" xfId="1" applyNumberFormat="1" applyFont="1" applyFill="1" applyBorder="1" applyProtection="1">
      <protection locked="0"/>
    </xf>
    <xf numFmtId="172" fontId="19" fillId="2" borderId="10" xfId="1" applyNumberFormat="1" applyFont="1" applyFill="1" applyBorder="1" applyProtection="1">
      <protection locked="0"/>
    </xf>
    <xf numFmtId="166" fontId="19" fillId="2" borderId="6" xfId="1" applyNumberFormat="1" applyFont="1" applyFill="1" applyBorder="1" applyProtection="1">
      <protection locked="0"/>
    </xf>
    <xf numFmtId="172" fontId="19" fillId="2" borderId="7" xfId="1" applyNumberFormat="1" applyFont="1" applyFill="1" applyBorder="1" applyProtection="1">
      <protection locked="0"/>
    </xf>
    <xf numFmtId="172" fontId="19" fillId="2" borderId="16" xfId="1" applyNumberFormat="1" applyFont="1" applyFill="1" applyBorder="1" applyProtection="1">
      <protection locked="0"/>
    </xf>
    <xf numFmtId="166" fontId="19" fillId="0" borderId="16" xfId="1" applyNumberFormat="1" applyFont="1" applyFill="1" applyBorder="1" applyProtection="1">
      <protection locked="0"/>
    </xf>
    <xf numFmtId="166" fontId="19" fillId="0" borderId="24" xfId="1" applyNumberFormat="1" applyFont="1" applyFill="1" applyBorder="1" applyProtection="1">
      <protection locked="0"/>
    </xf>
    <xf numFmtId="172" fontId="19" fillId="2" borderId="24" xfId="1" applyNumberFormat="1" applyFont="1" applyFill="1" applyBorder="1" applyProtection="1">
      <protection locked="0"/>
    </xf>
    <xf numFmtId="166" fontId="19" fillId="0" borderId="0" xfId="1" applyNumberFormat="1" applyFont="1" applyBorder="1" applyProtection="1">
      <protection locked="0"/>
    </xf>
    <xf numFmtId="166" fontId="19" fillId="2" borderId="2" xfId="1" applyNumberFormat="1" applyFont="1" applyFill="1" applyBorder="1" applyProtection="1">
      <protection locked="0"/>
    </xf>
    <xf numFmtId="166" fontId="19" fillId="0" borderId="1" xfId="1" applyNumberFormat="1" applyFont="1" applyFill="1" applyBorder="1" applyProtection="1">
      <protection locked="0"/>
    </xf>
    <xf numFmtId="166" fontId="19" fillId="2" borderId="16" xfId="1" applyNumberFormat="1" applyFont="1" applyFill="1" applyBorder="1" applyProtection="1">
      <protection locked="0"/>
    </xf>
    <xf numFmtId="166" fontId="19" fillId="2" borderId="24" xfId="1" applyNumberFormat="1" applyFont="1" applyFill="1" applyBorder="1" applyProtection="1">
      <protection locked="0"/>
    </xf>
    <xf numFmtId="166" fontId="19" fillId="2" borderId="1" xfId="1" applyNumberFormat="1" applyFont="1" applyFill="1" applyBorder="1" applyProtection="1">
      <protection locked="0"/>
    </xf>
    <xf numFmtId="166" fontId="19" fillId="2" borderId="0" xfId="1" applyNumberFormat="1" applyFont="1" applyFill="1" applyBorder="1" applyAlignment="1">
      <alignment wrapText="1"/>
    </xf>
    <xf numFmtId="0" fontId="19" fillId="2" borderId="4" xfId="0" applyFont="1" applyFill="1" applyBorder="1" applyProtection="1">
      <protection locked="0"/>
    </xf>
    <xf numFmtId="0" fontId="19" fillId="0" borderId="0" xfId="0" applyFont="1" applyFill="1" applyBorder="1" applyProtection="1">
      <protection locked="0"/>
    </xf>
    <xf numFmtId="0" fontId="19" fillId="0" borderId="0" xfId="7" applyFont="1" applyFill="1" applyBorder="1" applyProtection="1">
      <protection locked="0"/>
    </xf>
    <xf numFmtId="0" fontId="19" fillId="0" borderId="5" xfId="7" applyFont="1" applyFill="1" applyBorder="1" applyProtection="1">
      <protection locked="0"/>
    </xf>
    <xf numFmtId="0" fontId="19" fillId="2" borderId="0" xfId="0" applyFont="1" applyFill="1" applyBorder="1" applyProtection="1">
      <protection locked="0"/>
    </xf>
    <xf numFmtId="0" fontId="19" fillId="2" borderId="0" xfId="7" applyFont="1" applyFill="1" applyBorder="1" applyProtection="1">
      <protection locked="0"/>
    </xf>
    <xf numFmtId="0" fontId="19" fillId="2" borderId="4" xfId="7" applyFont="1" applyFill="1" applyBorder="1" applyProtection="1">
      <protection locked="0"/>
    </xf>
    <xf numFmtId="0" fontId="19" fillId="2" borderId="5" xfId="7" applyFont="1" applyFill="1" applyBorder="1" applyProtection="1">
      <protection locked="0"/>
    </xf>
    <xf numFmtId="0" fontId="19" fillId="2" borderId="0" xfId="7" applyFont="1" applyFill="1"/>
    <xf numFmtId="0" fontId="19" fillId="2" borderId="3" xfId="0" applyFont="1" applyFill="1" applyBorder="1" applyProtection="1">
      <protection locked="0"/>
    </xf>
    <xf numFmtId="0" fontId="19" fillId="0" borderId="6" xfId="7" applyFont="1" applyFill="1" applyBorder="1" applyProtection="1">
      <protection locked="0"/>
    </xf>
    <xf numFmtId="0" fontId="19" fillId="2" borderId="3" xfId="7" applyFont="1" applyFill="1" applyBorder="1" applyProtection="1">
      <protection locked="0"/>
    </xf>
    <xf numFmtId="0" fontId="19" fillId="2" borderId="6" xfId="7" applyFont="1" applyFill="1" applyBorder="1" applyProtection="1">
      <protection locked="0"/>
    </xf>
    <xf numFmtId="166" fontId="19" fillId="2" borderId="0" xfId="1" applyNumberFormat="1" applyFont="1" applyFill="1" applyBorder="1" applyProtection="1">
      <protection locked="0"/>
    </xf>
    <xf numFmtId="166" fontId="19" fillId="2" borderId="7" xfId="1" applyNumberFormat="1" applyFont="1" applyFill="1" applyBorder="1" applyProtection="1">
      <protection locked="0"/>
    </xf>
    <xf numFmtId="166" fontId="19" fillId="2" borderId="4" xfId="1" applyNumberFormat="1" applyFont="1" applyFill="1" applyBorder="1" applyProtection="1">
      <protection locked="0"/>
    </xf>
    <xf numFmtId="166" fontId="19" fillId="2" borderId="17" xfId="1" applyNumberFormat="1" applyFont="1" applyFill="1" applyBorder="1" applyProtection="1">
      <protection locked="0"/>
    </xf>
    <xf numFmtId="166" fontId="19" fillId="2" borderId="23" xfId="1" applyNumberFormat="1" applyFont="1" applyFill="1" applyBorder="1" applyProtection="1">
      <protection locked="0"/>
    </xf>
    <xf numFmtId="166" fontId="19" fillId="2" borderId="5" xfId="1" applyNumberFormat="1" applyFont="1" applyFill="1" applyBorder="1" applyProtection="1">
      <protection locked="0"/>
    </xf>
    <xf numFmtId="0" fontId="19" fillId="2" borderId="10" xfId="7" applyFont="1" applyFill="1" applyBorder="1" applyProtection="1">
      <protection locked="0"/>
    </xf>
    <xf numFmtId="166" fontId="19" fillId="2" borderId="10" xfId="1" applyNumberFormat="1" applyFont="1" applyFill="1" applyBorder="1" applyProtection="1">
      <protection locked="0"/>
    </xf>
    <xf numFmtId="172" fontId="19" fillId="2" borderId="6" xfId="1" applyNumberFormat="1" applyFont="1" applyFill="1" applyBorder="1" applyProtection="1">
      <protection locked="0"/>
    </xf>
    <xf numFmtId="166" fontId="19" fillId="0" borderId="0" xfId="1" applyNumberFormat="1" applyFont="1" applyBorder="1"/>
    <xf numFmtId="166" fontId="19" fillId="2" borderId="14" xfId="1" applyNumberFormat="1" applyFont="1" applyFill="1" applyBorder="1" applyProtection="1">
      <protection locked="0"/>
    </xf>
    <xf numFmtId="0" fontId="19" fillId="2" borderId="14" xfId="0" applyFont="1" applyFill="1" applyBorder="1" applyProtection="1">
      <protection locked="0"/>
    </xf>
    <xf numFmtId="166" fontId="19" fillId="2" borderId="14" xfId="1" applyNumberFormat="1" applyFont="1" applyFill="1" applyBorder="1"/>
    <xf numFmtId="0" fontId="19" fillId="2" borderId="17" xfId="0" applyFont="1" applyFill="1" applyBorder="1" applyProtection="1">
      <protection locked="0"/>
    </xf>
    <xf numFmtId="0" fontId="19" fillId="2" borderId="17" xfId="7" applyFont="1" applyFill="1" applyBorder="1" applyProtection="1">
      <protection locked="0"/>
    </xf>
    <xf numFmtId="167" fontId="48" fillId="0" borderId="0" xfId="5" applyNumberFormat="1" applyFont="1" applyBorder="1" applyAlignment="1">
      <alignment wrapText="1"/>
    </xf>
    <xf numFmtId="167" fontId="19" fillId="2" borderId="12" xfId="5" applyNumberFormat="1" applyFont="1" applyFill="1" applyBorder="1" applyProtection="1">
      <protection locked="0"/>
    </xf>
    <xf numFmtId="167" fontId="19" fillId="2" borderId="20" xfId="5" applyNumberFormat="1" applyFont="1" applyFill="1" applyBorder="1" applyProtection="1">
      <protection locked="0"/>
    </xf>
    <xf numFmtId="167" fontId="19" fillId="2" borderId="20" xfId="5" applyNumberFormat="1" applyFont="1" applyFill="1" applyBorder="1"/>
    <xf numFmtId="167" fontId="19" fillId="2" borderId="11" xfId="5" applyNumberFormat="1" applyFont="1" applyFill="1" applyBorder="1" applyProtection="1">
      <protection locked="0"/>
    </xf>
    <xf numFmtId="0" fontId="48" fillId="0" borderId="0" xfId="7" applyFont="1"/>
    <xf numFmtId="0" fontId="19" fillId="2" borderId="15" xfId="0" applyFont="1" applyFill="1" applyBorder="1" applyProtection="1">
      <protection locked="0"/>
    </xf>
    <xf numFmtId="0" fontId="19" fillId="2" borderId="19" xfId="0" applyFont="1" applyFill="1" applyBorder="1" applyProtection="1">
      <protection locked="0"/>
    </xf>
    <xf numFmtId="0" fontId="19" fillId="2" borderId="19" xfId="7" applyFont="1" applyFill="1" applyBorder="1" applyProtection="1">
      <protection locked="0"/>
    </xf>
    <xf numFmtId="0" fontId="19" fillId="2" borderId="18" xfId="7" applyFont="1" applyFill="1" applyBorder="1" applyProtection="1">
      <protection locked="0"/>
    </xf>
    <xf numFmtId="0" fontId="19" fillId="2" borderId="15" xfId="7" applyFont="1" applyFill="1" applyBorder="1" applyProtection="1">
      <protection locked="0"/>
    </xf>
    <xf numFmtId="168" fontId="19" fillId="0" borderId="0" xfId="9" applyNumberFormat="1" applyFont="1" applyBorder="1" applyAlignment="1">
      <alignment wrapText="1"/>
    </xf>
    <xf numFmtId="168" fontId="19" fillId="2" borderId="3" xfId="9" applyNumberFormat="1" applyFont="1" applyFill="1" applyBorder="1"/>
    <xf numFmtId="168" fontId="19" fillId="2" borderId="0" xfId="9" applyNumberFormat="1" applyFont="1" applyFill="1" applyBorder="1"/>
    <xf numFmtId="168" fontId="19" fillId="2" borderId="6" xfId="9" applyNumberFormat="1" applyFont="1" applyFill="1" applyBorder="1"/>
    <xf numFmtId="168" fontId="19" fillId="0" borderId="0" xfId="7" applyNumberFormat="1" applyFont="1"/>
    <xf numFmtId="189" fontId="19" fillId="2" borderId="3" xfId="9" applyNumberFormat="1" applyFont="1" applyFill="1" applyBorder="1"/>
    <xf numFmtId="189" fontId="19" fillId="2" borderId="0" xfId="9" applyNumberFormat="1" applyFont="1" applyFill="1" applyBorder="1"/>
    <xf numFmtId="189" fontId="19" fillId="2" borderId="0" xfId="9" applyNumberFormat="1" applyFont="1" applyFill="1" applyBorder="1" applyProtection="1">
      <protection locked="0"/>
    </xf>
    <xf numFmtId="189" fontId="19" fillId="2" borderId="6" xfId="9" applyNumberFormat="1" applyFont="1" applyFill="1" applyBorder="1" applyProtection="1">
      <protection locked="0"/>
    </xf>
    <xf numFmtId="189" fontId="19" fillId="0" borderId="6" xfId="9" applyNumberFormat="1" applyFont="1" applyFill="1" applyBorder="1" applyProtection="1">
      <protection locked="0"/>
    </xf>
    <xf numFmtId="9" fontId="19" fillId="0" borderId="0" xfId="9" applyFont="1"/>
    <xf numFmtId="168" fontId="19" fillId="2" borderId="2" xfId="9" applyNumberFormat="1" applyFont="1" applyFill="1" applyBorder="1" applyProtection="1">
      <protection locked="0"/>
    </xf>
    <xf numFmtId="168" fontId="19" fillId="2" borderId="14" xfId="9" applyNumberFormat="1" applyFont="1" applyFill="1" applyBorder="1" applyProtection="1">
      <protection locked="0"/>
    </xf>
    <xf numFmtId="168" fontId="19" fillId="2" borderId="9" xfId="9" applyNumberFormat="1" applyFont="1" applyFill="1" applyBorder="1" applyProtection="1">
      <protection locked="0"/>
    </xf>
    <xf numFmtId="168" fontId="19" fillId="0" borderId="1" xfId="9" applyNumberFormat="1" applyFont="1" applyFill="1" applyBorder="1" applyProtection="1">
      <protection locked="0"/>
    </xf>
    <xf numFmtId="168" fontId="19" fillId="2" borderId="1" xfId="9" applyNumberFormat="1" applyFont="1" applyFill="1" applyBorder="1" applyProtection="1">
      <protection locked="0"/>
    </xf>
    <xf numFmtId="193" fontId="19" fillId="2" borderId="9" xfId="9" applyNumberFormat="1" applyFont="1" applyFill="1" applyBorder="1" applyProtection="1">
      <protection locked="0"/>
    </xf>
    <xf numFmtId="193" fontId="19" fillId="2" borderId="2" xfId="9" applyNumberFormat="1" applyFont="1" applyFill="1" applyBorder="1" applyProtection="1">
      <protection locked="0"/>
    </xf>
    <xf numFmtId="193" fontId="19" fillId="2" borderId="14" xfId="9" applyNumberFormat="1" applyFont="1" applyFill="1" applyBorder="1" applyProtection="1">
      <protection locked="0"/>
    </xf>
    <xf numFmtId="9" fontId="19" fillId="0" borderId="0" xfId="9" applyFont="1" applyBorder="1" applyAlignment="1">
      <alignment wrapText="1"/>
    </xf>
    <xf numFmtId="9" fontId="19" fillId="2" borderId="0" xfId="9" applyFont="1" applyFill="1" applyBorder="1" applyAlignment="1">
      <alignment wrapText="1"/>
    </xf>
    <xf numFmtId="166" fontId="19" fillId="2" borderId="0" xfId="7" applyNumberFormat="1" applyFont="1" applyFill="1" applyBorder="1" applyProtection="1">
      <protection locked="0"/>
    </xf>
    <xf numFmtId="0" fontId="19" fillId="0" borderId="0" xfId="7" applyFont="1" applyFill="1"/>
    <xf numFmtId="0" fontId="19" fillId="0" borderId="0" xfId="7" applyNumberFormat="1" applyFont="1" applyFill="1" applyAlignment="1">
      <alignment horizontal="left"/>
    </xf>
    <xf numFmtId="0" fontId="19" fillId="0" borderId="0" xfId="7" applyFont="1" applyProtection="1">
      <protection locked="0"/>
    </xf>
    <xf numFmtId="0" fontId="19" fillId="0" borderId="0" xfId="7" applyNumberFormat="1" applyFont="1" applyFill="1" applyAlignment="1"/>
    <xf numFmtId="0" fontId="19" fillId="0" borderId="0" xfId="7" applyFont="1" applyAlignment="1">
      <alignment wrapText="1"/>
    </xf>
    <xf numFmtId="166" fontId="19" fillId="0" borderId="0" xfId="1" applyNumberFormat="1" applyFont="1" applyBorder="1" applyAlignment="1"/>
    <xf numFmtId="0" fontId="19" fillId="0" borderId="0" xfId="0" applyFont="1" applyFill="1"/>
    <xf numFmtId="0" fontId="19" fillId="0" borderId="0" xfId="0" applyFont="1" applyFill="1" applyAlignment="1">
      <alignment horizontal="right"/>
    </xf>
    <xf numFmtId="0" fontId="19" fillId="0" borderId="0" xfId="0" applyFont="1" applyFill="1" applyBorder="1" applyAlignment="1">
      <alignment horizontal="right"/>
    </xf>
    <xf numFmtId="0" fontId="57" fillId="0" borderId="0" xfId="0" applyNumberFormat="1" applyFont="1" applyFill="1" applyAlignment="1">
      <alignment horizontal="center"/>
    </xf>
    <xf numFmtId="0" fontId="57" fillId="0" borderId="0" xfId="0" applyNumberFormat="1" applyFont="1" applyFill="1" applyBorder="1" applyAlignment="1">
      <alignment horizontal="center"/>
    </xf>
    <xf numFmtId="0" fontId="57" fillId="0" borderId="16" xfId="0" quotePrefix="1" applyNumberFormat="1" applyFont="1" applyFill="1" applyBorder="1" applyAlignment="1">
      <alignment horizontal="center"/>
    </xf>
    <xf numFmtId="0" fontId="57" fillId="0" borderId="0" xfId="0" quotePrefix="1" applyNumberFormat="1" applyFont="1" applyFill="1" applyBorder="1" applyAlignment="1">
      <alignment horizontal="center"/>
    </xf>
    <xf numFmtId="0" fontId="8" fillId="0" borderId="0" xfId="0" applyFont="1" applyFill="1"/>
    <xf numFmtId="49" fontId="55" fillId="0" borderId="0" xfId="0" quotePrefix="1" applyNumberFormat="1" applyFont="1" applyFill="1" applyAlignment="1">
      <alignment horizontal="left" vertical="top" wrapText="1"/>
    </xf>
    <xf numFmtId="49" fontId="55" fillId="0" borderId="0" xfId="0" quotePrefix="1" applyNumberFormat="1" applyFont="1" applyFill="1" applyBorder="1" applyAlignment="1">
      <alignment horizontal="center"/>
    </xf>
    <xf numFmtId="164" fontId="57" fillId="0" borderId="0" xfId="0" applyNumberFormat="1" applyFont="1" applyFill="1" applyBorder="1" applyAlignment="1">
      <alignment horizontal="center"/>
    </xf>
    <xf numFmtId="49" fontId="57" fillId="0" borderId="0" xfId="0" applyNumberFormat="1" applyFont="1" applyFill="1" applyBorder="1" applyAlignment="1">
      <alignment horizontal="center"/>
    </xf>
    <xf numFmtId="49" fontId="57" fillId="0" borderId="0" xfId="0" quotePrefix="1" applyNumberFormat="1" applyFont="1" applyFill="1" applyBorder="1" applyAlignment="1">
      <alignment horizontal="center"/>
    </xf>
    <xf numFmtId="164" fontId="57" fillId="0" borderId="0" xfId="0" applyNumberFormat="1" applyFont="1" applyFill="1" applyBorder="1" applyAlignment="1">
      <alignment horizontal="right"/>
    </xf>
    <xf numFmtId="0" fontId="57" fillId="0" borderId="0" xfId="0" quotePrefix="1" applyNumberFormat="1" applyFont="1" applyFill="1" applyAlignment="1">
      <alignment horizontal="left" vertical="top" wrapText="1"/>
    </xf>
    <xf numFmtId="0" fontId="9" fillId="0" borderId="0" xfId="0" applyFont="1" applyFill="1"/>
    <xf numFmtId="172" fontId="57" fillId="0" borderId="0" xfId="0" applyNumberFormat="1" applyFont="1" applyFill="1" applyBorder="1" applyAlignment="1">
      <alignment horizontal="center"/>
    </xf>
    <xf numFmtId="0" fontId="55" fillId="0" borderId="0" xfId="0" quotePrefix="1" applyNumberFormat="1" applyFont="1" applyFill="1" applyAlignment="1">
      <alignment horizontal="left" vertical="top" wrapText="1" indent="2"/>
    </xf>
    <xf numFmtId="49" fontId="57" fillId="0" borderId="0" xfId="0" quotePrefix="1" applyNumberFormat="1" applyFont="1" applyFill="1" applyAlignment="1">
      <alignment horizontal="left" vertical="top" wrapText="1"/>
    </xf>
    <xf numFmtId="49" fontId="57" fillId="0" borderId="0" xfId="0" quotePrefix="1" applyNumberFormat="1" applyFont="1" applyBorder="1" applyAlignment="1">
      <alignment horizontal="left" wrapText="1"/>
    </xf>
    <xf numFmtId="172" fontId="57" fillId="0" borderId="0" xfId="0" applyNumberFormat="1" applyFont="1" applyBorder="1" applyAlignment="1">
      <alignment horizontal="left"/>
    </xf>
    <xf numFmtId="0" fontId="9" fillId="0" borderId="0" xfId="0" applyFont="1" applyFill="1" applyAlignment="1">
      <alignment horizontal="right"/>
    </xf>
    <xf numFmtId="0" fontId="9" fillId="0" borderId="0" xfId="0" applyFont="1" applyFill="1" applyBorder="1" applyAlignment="1">
      <alignment horizontal="right"/>
    </xf>
    <xf numFmtId="0" fontId="55" fillId="0" borderId="0" xfId="16" applyFont="1" applyFill="1">
      <alignment vertical="center"/>
    </xf>
    <xf numFmtId="0" fontId="57" fillId="0" borderId="0" xfId="16" applyFont="1" applyFill="1">
      <alignment vertical="center"/>
    </xf>
    <xf numFmtId="191" fontId="55" fillId="0" borderId="0" xfId="16" quotePrefix="1" applyNumberFormat="1" applyFont="1" applyFill="1" applyAlignment="1">
      <alignment horizontal="left" vertical="center"/>
    </xf>
    <xf numFmtId="0" fontId="57" fillId="0" borderId="0" xfId="16" applyFont="1" applyFill="1" applyAlignment="1">
      <alignment vertical="center"/>
    </xf>
    <xf numFmtId="0" fontId="55" fillId="0" borderId="21" xfId="16" applyFont="1" applyFill="1" applyBorder="1" applyAlignment="1">
      <alignment horizontal="center"/>
    </xf>
    <xf numFmtId="0" fontId="55" fillId="0" borderId="21" xfId="16" applyFont="1" applyFill="1" applyBorder="1" applyAlignment="1">
      <alignment horizontal="center" wrapText="1"/>
    </xf>
    <xf numFmtId="0" fontId="57" fillId="0" borderId="0" xfId="16" applyFont="1" applyFill="1" applyAlignment="1">
      <alignment horizontal="left" vertical="center"/>
    </xf>
    <xf numFmtId="169" fontId="57" fillId="0" borderId="0" xfId="17" applyNumberFormat="1" applyFont="1" applyFill="1">
      <alignment vertical="center"/>
    </xf>
    <xf numFmtId="169" fontId="57" fillId="0" borderId="0" xfId="16" applyNumberFormat="1" applyFont="1" applyFill="1">
      <alignment vertical="center"/>
    </xf>
    <xf numFmtId="0" fontId="55" fillId="0" borderId="0" xfId="16" applyFont="1" applyFill="1" applyAlignment="1">
      <alignment horizontal="left" vertical="center"/>
    </xf>
    <xf numFmtId="169" fontId="57" fillId="0" borderId="22" xfId="17" applyNumberFormat="1" applyFont="1" applyFill="1" applyBorder="1">
      <alignment vertical="center"/>
    </xf>
    <xf numFmtId="0" fontId="48" fillId="0" borderId="0" xfId="12" applyFont="1"/>
    <xf numFmtId="0" fontId="57" fillId="0" borderId="0" xfId="12" applyFont="1" applyFill="1"/>
    <xf numFmtId="0" fontId="57" fillId="0" borderId="0" xfId="12" applyFont="1" applyFill="1" applyBorder="1"/>
    <xf numFmtId="0" fontId="57" fillId="0" borderId="0" xfId="12" applyFont="1"/>
    <xf numFmtId="0" fontId="48" fillId="0" borderId="16" xfId="7" applyFont="1" applyFill="1" applyBorder="1" applyAlignment="1">
      <alignment horizontal="center"/>
    </xf>
    <xf numFmtId="0" fontId="48" fillId="0" borderId="0" xfId="7" applyFont="1" applyFill="1" applyBorder="1" applyAlignment="1">
      <alignment horizontal="center"/>
    </xf>
    <xf numFmtId="0" fontId="60" fillId="0" borderId="0" xfId="7" applyFont="1" applyFill="1" applyAlignment="1">
      <alignment horizontal="center"/>
    </xf>
    <xf numFmtId="0" fontId="48" fillId="0" borderId="16" xfId="7" applyFont="1" applyFill="1" applyBorder="1" applyAlignment="1">
      <alignment horizontal="center" wrapText="1"/>
    </xf>
    <xf numFmtId="0" fontId="57" fillId="0" borderId="0" xfId="12" applyFont="1" applyFill="1" applyBorder="1" applyAlignment="1">
      <alignment horizontal="center"/>
    </xf>
    <xf numFmtId="194" fontId="57" fillId="0" borderId="0" xfId="9" applyNumberFormat="1" applyFont="1" applyFill="1" applyBorder="1" applyAlignment="1">
      <alignment horizontal="right"/>
    </xf>
    <xf numFmtId="194" fontId="57" fillId="0" borderId="0" xfId="9" applyNumberFormat="1" applyFont="1" applyFill="1" applyAlignment="1">
      <alignment horizontal="right"/>
    </xf>
    <xf numFmtId="194" fontId="57" fillId="0" borderId="0" xfId="9" applyNumberFormat="1" applyFont="1" applyFill="1"/>
    <xf numFmtId="0" fontId="55" fillId="30" borderId="0" xfId="12" applyFont="1" applyFill="1"/>
    <xf numFmtId="194" fontId="55" fillId="30" borderId="0" xfId="9" applyNumberFormat="1" applyFont="1" applyFill="1" applyBorder="1" applyAlignment="1">
      <alignment horizontal="right"/>
    </xf>
    <xf numFmtId="194" fontId="55" fillId="30" borderId="0" xfId="9" applyNumberFormat="1" applyFont="1" applyFill="1" applyAlignment="1">
      <alignment horizontal="right"/>
    </xf>
    <xf numFmtId="9" fontId="57" fillId="0" borderId="0" xfId="12" applyNumberFormat="1" applyFont="1" applyFill="1" applyBorder="1" applyAlignment="1">
      <alignment horizontal="right"/>
    </xf>
    <xf numFmtId="0" fontId="57" fillId="0" borderId="0" xfId="12" applyFont="1" applyFill="1" applyBorder="1" applyAlignment="1">
      <alignment horizontal="right"/>
    </xf>
    <xf numFmtId="0" fontId="57" fillId="0" borderId="0" xfId="12" applyFont="1" applyFill="1" applyAlignment="1">
      <alignment horizontal="right"/>
    </xf>
    <xf numFmtId="194" fontId="19" fillId="0" borderId="0" xfId="9" applyNumberFormat="1" applyFont="1" applyFill="1" applyBorder="1" applyAlignment="1">
      <alignment horizontal="right"/>
    </xf>
    <xf numFmtId="194" fontId="57" fillId="0" borderId="0" xfId="9" applyNumberFormat="1" applyFont="1"/>
    <xf numFmtId="0" fontId="19" fillId="0" borderId="0" xfId="12" applyFont="1" applyFill="1"/>
    <xf numFmtId="194" fontId="19" fillId="0" borderId="0" xfId="9" applyNumberFormat="1" applyFont="1" applyFill="1" applyAlignment="1">
      <alignment horizontal="right"/>
    </xf>
    <xf numFmtId="194" fontId="19" fillId="0" borderId="0" xfId="12" applyNumberFormat="1" applyFont="1" applyAlignment="1">
      <alignment horizontal="right"/>
    </xf>
    <xf numFmtId="0" fontId="19" fillId="0" borderId="0" xfId="12" applyFont="1"/>
    <xf numFmtId="0" fontId="19" fillId="3" borderId="0" xfId="12" applyFont="1" applyFill="1"/>
    <xf numFmtId="9" fontId="19" fillId="3" borderId="0" xfId="11" applyNumberFormat="1" applyFont="1" applyFill="1"/>
    <xf numFmtId="9" fontId="19" fillId="3" borderId="0" xfId="11" applyNumberFormat="1" applyFont="1" applyFill="1" applyBorder="1"/>
    <xf numFmtId="9" fontId="19" fillId="4" borderId="0" xfId="11" applyNumberFormat="1" applyFont="1" applyFill="1"/>
    <xf numFmtId="0" fontId="19" fillId="0" borderId="0" xfId="7" applyFont="1" applyFill="1" applyAlignment="1" applyProtection="1">
      <alignment horizontal="left" vertical="top" wrapText="1"/>
      <protection locked="0"/>
    </xf>
    <xf numFmtId="166" fontId="19" fillId="2" borderId="0" xfId="1" applyNumberFormat="1" applyFont="1" applyFill="1" applyBorder="1"/>
    <xf numFmtId="0" fontId="57" fillId="0" borderId="0" xfId="0" quotePrefix="1" applyNumberFormat="1" applyFont="1" applyFill="1" applyAlignment="1">
      <alignment vertical="top" wrapText="1"/>
    </xf>
    <xf numFmtId="49" fontId="19" fillId="0" borderId="0" xfId="0" quotePrefix="1" applyNumberFormat="1" applyFont="1" applyFill="1" applyAlignment="1">
      <alignment horizontal="left" vertical="top" wrapText="1"/>
    </xf>
    <xf numFmtId="166" fontId="19" fillId="0" borderId="0" xfId="1" quotePrefix="1" applyNumberFormat="1" applyFont="1" applyAlignment="1">
      <alignment horizontal="left"/>
    </xf>
    <xf numFmtId="0" fontId="55" fillId="0" borderId="0" xfId="0" applyFont="1"/>
    <xf numFmtId="0" fontId="59" fillId="0" borderId="0" xfId="0" applyFont="1"/>
    <xf numFmtId="0" fontId="57" fillId="0" borderId="0" xfId="0" applyFont="1"/>
    <xf numFmtId="0" fontId="59" fillId="0" borderId="0" xfId="0" applyFont="1" applyFill="1"/>
    <xf numFmtId="0" fontId="19" fillId="0" borderId="0" xfId="7" applyFont="1" applyFill="1" applyProtection="1">
      <protection locked="0"/>
    </xf>
    <xf numFmtId="0" fontId="55" fillId="0" borderId="0" xfId="7" applyFont="1" applyProtection="1">
      <protection locked="0"/>
    </xf>
    <xf numFmtId="0" fontId="55" fillId="2" borderId="0" xfId="7" applyFont="1" applyFill="1" applyProtection="1">
      <protection locked="0"/>
    </xf>
    <xf numFmtId="0" fontId="48" fillId="0" borderId="14" xfId="0" applyFont="1" applyFill="1" applyBorder="1" applyAlignment="1">
      <alignment horizontal="center" wrapText="1"/>
    </xf>
    <xf numFmtId="0" fontId="19" fillId="2" borderId="5" xfId="0" applyFont="1" applyFill="1" applyBorder="1" applyProtection="1">
      <protection locked="0"/>
    </xf>
    <xf numFmtId="167" fontId="19" fillId="2" borderId="3" xfId="5" applyNumberFormat="1" applyFont="1" applyFill="1" applyBorder="1" applyProtection="1"/>
    <xf numFmtId="167" fontId="19" fillId="2" borderId="0" xfId="5" applyNumberFormat="1" applyFont="1" applyFill="1" applyBorder="1" applyProtection="1"/>
    <xf numFmtId="167" fontId="19" fillId="2" borderId="6" xfId="5" applyNumberFormat="1" applyFont="1" applyFill="1" applyBorder="1" applyProtection="1"/>
    <xf numFmtId="171" fontId="57" fillId="2" borderId="0" xfId="0" applyNumberFormat="1" applyFont="1" applyFill="1" applyBorder="1" applyAlignment="1">
      <alignment horizontal="right"/>
    </xf>
    <xf numFmtId="167" fontId="19" fillId="2" borderId="10" xfId="5" applyNumberFormat="1" applyFont="1" applyFill="1" applyBorder="1" applyProtection="1"/>
    <xf numFmtId="167" fontId="19" fillId="0" borderId="6" xfId="5" applyNumberFormat="1" applyFont="1" applyFill="1" applyBorder="1" applyProtection="1"/>
    <xf numFmtId="166" fontId="19" fillId="2" borderId="3" xfId="1" applyNumberFormat="1" applyFont="1" applyFill="1" applyBorder="1" applyProtection="1"/>
    <xf numFmtId="166" fontId="19" fillId="2" borderId="0" xfId="1" applyNumberFormat="1" applyFont="1" applyFill="1" applyBorder="1" applyProtection="1"/>
    <xf numFmtId="166" fontId="19" fillId="2" borderId="6" xfId="1" applyNumberFormat="1" applyFont="1" applyFill="1" applyBorder="1" applyProtection="1"/>
    <xf numFmtId="172" fontId="57" fillId="2" borderId="0" xfId="0" applyNumberFormat="1" applyFont="1" applyFill="1" applyBorder="1" applyAlignment="1">
      <alignment horizontal="right"/>
    </xf>
    <xf numFmtId="166" fontId="19" fillId="2" borderId="10" xfId="1" applyNumberFormat="1" applyFont="1" applyFill="1" applyBorder="1" applyProtection="1"/>
    <xf numFmtId="166" fontId="19" fillId="0" borderId="6" xfId="1" applyNumberFormat="1" applyFont="1" applyFill="1" applyBorder="1" applyProtection="1"/>
    <xf numFmtId="166" fontId="19" fillId="2" borderId="0" xfId="1" applyNumberFormat="1" applyFont="1" applyFill="1" applyBorder="1" applyAlignment="1" applyProtection="1">
      <alignment horizontal="left" wrapText="1"/>
      <protection locked="0"/>
    </xf>
    <xf numFmtId="166" fontId="19" fillId="2" borderId="7" xfId="1" applyNumberFormat="1" applyFont="1" applyFill="1" applyBorder="1" applyProtection="1"/>
    <xf numFmtId="166" fontId="19" fillId="2" borderId="16" xfId="1" applyNumberFormat="1" applyFont="1" applyFill="1" applyBorder="1" applyProtection="1"/>
    <xf numFmtId="166" fontId="19" fillId="2" borderId="8" xfId="1" applyNumberFormat="1" applyFont="1" applyFill="1" applyBorder="1" applyProtection="1"/>
    <xf numFmtId="172" fontId="57" fillId="2" borderId="16" xfId="0" applyNumberFormat="1" applyFont="1" applyFill="1" applyBorder="1" applyAlignment="1">
      <alignment horizontal="right"/>
    </xf>
    <xf numFmtId="166" fontId="19" fillId="2" borderId="24" xfId="1" applyNumberFormat="1" applyFont="1" applyFill="1" applyBorder="1" applyProtection="1"/>
    <xf numFmtId="166" fontId="19" fillId="0" borderId="8" xfId="1" applyNumberFormat="1" applyFont="1" applyFill="1" applyBorder="1" applyProtection="1"/>
    <xf numFmtId="166" fontId="19" fillId="2" borderId="2" xfId="1" applyNumberFormat="1" applyFont="1" applyFill="1" applyBorder="1" applyProtection="1"/>
    <xf numFmtId="166" fontId="19" fillId="2" borderId="14" xfId="1" applyNumberFormat="1" applyFont="1" applyFill="1" applyBorder="1" applyProtection="1"/>
    <xf numFmtId="166" fontId="19" fillId="2" borderId="1" xfId="1" applyNumberFormat="1" applyFont="1" applyFill="1" applyBorder="1" applyProtection="1"/>
    <xf numFmtId="172" fontId="57" fillId="2" borderId="14" xfId="0" applyNumberFormat="1" applyFont="1" applyFill="1" applyBorder="1" applyAlignment="1">
      <alignment horizontal="right"/>
    </xf>
    <xf numFmtId="166" fontId="58" fillId="0" borderId="0" xfId="1" applyNumberFormat="1" applyFont="1" applyBorder="1" applyProtection="1">
      <protection locked="0"/>
    </xf>
    <xf numFmtId="166" fontId="58" fillId="2" borderId="3" xfId="1" applyNumberFormat="1" applyFont="1" applyFill="1" applyBorder="1" applyProtection="1">
      <protection locked="0"/>
    </xf>
    <xf numFmtId="166" fontId="58" fillId="2" borderId="0" xfId="1" applyNumberFormat="1" applyFont="1" applyFill="1" applyBorder="1" applyProtection="1">
      <protection locked="0"/>
    </xf>
    <xf numFmtId="166" fontId="58" fillId="2" borderId="6" xfId="1" applyNumberFormat="1" applyFont="1" applyFill="1" applyBorder="1" applyProtection="1">
      <protection locked="0"/>
    </xf>
    <xf numFmtId="166" fontId="58" fillId="0" borderId="5" xfId="1" applyNumberFormat="1" applyFont="1" applyFill="1" applyBorder="1" applyProtection="1">
      <protection locked="0"/>
    </xf>
    <xf numFmtId="166" fontId="58" fillId="0" borderId="5" xfId="1" applyNumberFormat="1" applyFont="1" applyBorder="1" applyProtection="1">
      <protection locked="0"/>
    </xf>
    <xf numFmtId="0" fontId="19" fillId="2" borderId="6" xfId="0" applyFont="1" applyFill="1" applyBorder="1" applyProtection="1">
      <protection locked="0"/>
    </xf>
    <xf numFmtId="166" fontId="19" fillId="2" borderId="4" xfId="1" applyNumberFormat="1" applyFont="1" applyFill="1" applyBorder="1" applyProtection="1"/>
    <xf numFmtId="166" fontId="19" fillId="2" borderId="17" xfId="1" applyNumberFormat="1" applyFont="1" applyFill="1" applyBorder="1" applyProtection="1"/>
    <xf numFmtId="166" fontId="19" fillId="2" borderId="5" xfId="1" applyNumberFormat="1" applyFont="1" applyFill="1" applyBorder="1" applyProtection="1"/>
    <xf numFmtId="172" fontId="57" fillId="2" borderId="17" xfId="0" applyNumberFormat="1" applyFont="1" applyFill="1" applyBorder="1" applyAlignment="1">
      <alignment horizontal="right"/>
    </xf>
    <xf numFmtId="166" fontId="19" fillId="2" borderId="23" xfId="1" applyNumberFormat="1" applyFont="1" applyFill="1" applyBorder="1" applyProtection="1"/>
    <xf numFmtId="166" fontId="19" fillId="0" borderId="5" xfId="1" applyNumberFormat="1" applyFont="1" applyFill="1" applyBorder="1" applyProtection="1"/>
    <xf numFmtId="166" fontId="58" fillId="0" borderId="6" xfId="1" applyNumberFormat="1" applyFont="1" applyFill="1" applyBorder="1" applyProtection="1">
      <protection locked="0"/>
    </xf>
    <xf numFmtId="166" fontId="58" fillId="0" borderId="6" xfId="1" applyNumberFormat="1" applyFont="1" applyBorder="1" applyProtection="1">
      <protection locked="0"/>
    </xf>
    <xf numFmtId="172" fontId="57" fillId="31" borderId="0" xfId="0" applyNumberFormat="1" applyFont="1" applyFill="1" applyBorder="1" applyAlignment="1">
      <alignment horizontal="right"/>
    </xf>
    <xf numFmtId="166" fontId="57" fillId="0" borderId="0" xfId="1" applyNumberFormat="1" applyFont="1" applyBorder="1" applyAlignment="1" applyProtection="1">
      <alignment wrapText="1"/>
      <protection locked="0"/>
    </xf>
    <xf numFmtId="166" fontId="57" fillId="2" borderId="3" xfId="1" applyNumberFormat="1" applyFont="1" applyFill="1" applyBorder="1" applyProtection="1"/>
    <xf numFmtId="166" fontId="57" fillId="2" borderId="0" xfId="1" applyNumberFormat="1" applyFont="1" applyFill="1" applyBorder="1" applyProtection="1"/>
    <xf numFmtId="166" fontId="57" fillId="2" borderId="6" xfId="1" applyNumberFormat="1" applyFont="1" applyFill="1" applyBorder="1" applyProtection="1"/>
    <xf numFmtId="166" fontId="57" fillId="2" borderId="10" xfId="1" applyNumberFormat="1" applyFont="1" applyFill="1" applyBorder="1" applyProtection="1"/>
    <xf numFmtId="166" fontId="57" fillId="0" borderId="6" xfId="1" applyNumberFormat="1" applyFont="1" applyFill="1" applyBorder="1" applyProtection="1"/>
    <xf numFmtId="165" fontId="57" fillId="0" borderId="0" xfId="1" applyFont="1" applyProtection="1">
      <protection locked="0"/>
    </xf>
    <xf numFmtId="0" fontId="57" fillId="0" borderId="0" xfId="7" applyFont="1" applyProtection="1">
      <protection locked="0"/>
    </xf>
    <xf numFmtId="172" fontId="57" fillId="2" borderId="0" xfId="158" applyNumberFormat="1" applyFont="1" applyFill="1" applyBorder="1" applyAlignment="1">
      <alignment horizontal="right"/>
    </xf>
    <xf numFmtId="166" fontId="19" fillId="0" borderId="0" xfId="1" applyNumberFormat="1" applyFont="1" applyFill="1" applyBorder="1" applyProtection="1"/>
    <xf numFmtId="166" fontId="19" fillId="2" borderId="9" xfId="1" applyNumberFormat="1" applyFont="1" applyFill="1" applyBorder="1" applyProtection="1"/>
    <xf numFmtId="166" fontId="19" fillId="0" borderId="1" xfId="1" applyNumberFormat="1" applyFont="1" applyFill="1" applyBorder="1" applyProtection="1"/>
    <xf numFmtId="165" fontId="57" fillId="0" borderId="0" xfId="1" applyNumberFormat="1" applyFont="1" applyFill="1" applyBorder="1" applyProtection="1">
      <protection locked="0"/>
    </xf>
    <xf numFmtId="188" fontId="57" fillId="2" borderId="24" xfId="146" applyNumberFormat="1" applyFont="1" applyFill="1" applyBorder="1"/>
    <xf numFmtId="0" fontId="48" fillId="2" borderId="0" xfId="7" applyFont="1" applyFill="1" applyAlignment="1" applyProtection="1">
      <alignment wrapText="1"/>
      <protection locked="0"/>
    </xf>
    <xf numFmtId="168" fontId="19" fillId="0" borderId="0" xfId="9" applyNumberFormat="1" applyFont="1" applyBorder="1" applyProtection="1">
      <protection locked="0"/>
    </xf>
    <xf numFmtId="0" fontId="19" fillId="2" borderId="23" xfId="7" applyFont="1" applyFill="1" applyBorder="1" applyProtection="1">
      <protection locked="0"/>
    </xf>
    <xf numFmtId="168" fontId="19" fillId="0" borderId="0" xfId="9" applyNumberFormat="1" applyFont="1" applyProtection="1">
      <protection locked="0"/>
    </xf>
    <xf numFmtId="167" fontId="19" fillId="2" borderId="7" xfId="5" applyNumberFormat="1" applyFont="1" applyFill="1" applyBorder="1" applyProtection="1"/>
    <xf numFmtId="167" fontId="19" fillId="2" borderId="16" xfId="5" applyNumberFormat="1" applyFont="1" applyFill="1" applyBorder="1" applyProtection="1"/>
    <xf numFmtId="167" fontId="19" fillId="2" borderId="8" xfId="5" applyNumberFormat="1" applyFont="1" applyFill="1" applyBorder="1" applyProtection="1"/>
    <xf numFmtId="167" fontId="19" fillId="2" borderId="24" xfId="5" applyNumberFormat="1" applyFont="1" applyFill="1" applyBorder="1" applyProtection="1"/>
    <xf numFmtId="167" fontId="19" fillId="0" borderId="8" xfId="5" applyNumberFormat="1" applyFont="1" applyFill="1" applyBorder="1" applyProtection="1"/>
    <xf numFmtId="0" fontId="19" fillId="2" borderId="7" xfId="0" applyFont="1" applyFill="1" applyBorder="1" applyProtection="1">
      <protection locked="0"/>
    </xf>
    <xf numFmtId="0" fontId="19" fillId="2" borderId="16" xfId="0" applyFont="1" applyFill="1" applyBorder="1" applyProtection="1">
      <protection locked="0"/>
    </xf>
    <xf numFmtId="0" fontId="19" fillId="2" borderId="8" xfId="0" applyFont="1" applyFill="1" applyBorder="1" applyProtection="1">
      <protection locked="0"/>
    </xf>
    <xf numFmtId="0" fontId="19" fillId="2" borderId="24" xfId="7" applyFont="1" applyFill="1" applyBorder="1" applyProtection="1">
      <protection locked="0"/>
    </xf>
    <xf numFmtId="0" fontId="19" fillId="0" borderId="8" xfId="7" applyFont="1" applyFill="1" applyBorder="1" applyProtection="1">
      <protection locked="0"/>
    </xf>
    <xf numFmtId="0" fontId="19" fillId="2" borderId="8" xfId="7" applyFont="1" applyFill="1" applyBorder="1" applyProtection="1">
      <protection locked="0"/>
    </xf>
    <xf numFmtId="168" fontId="48" fillId="0" borderId="0" xfId="9" applyNumberFormat="1" applyFont="1" applyBorder="1" applyProtection="1">
      <protection locked="0"/>
    </xf>
    <xf numFmtId="167" fontId="19" fillId="2" borderId="38" xfId="5" applyNumberFormat="1" applyFont="1" applyFill="1" applyBorder="1" applyProtection="1"/>
    <xf numFmtId="167" fontId="19" fillId="2" borderId="22" xfId="5" applyNumberFormat="1" applyFont="1" applyFill="1" applyBorder="1" applyProtection="1"/>
    <xf numFmtId="167" fontId="19" fillId="2" borderId="13" xfId="5" applyNumberFormat="1" applyFont="1" applyFill="1" applyBorder="1" applyProtection="1"/>
    <xf numFmtId="171" fontId="57" fillId="2" borderId="22" xfId="0" applyNumberFormat="1" applyFont="1" applyFill="1" applyBorder="1" applyAlignment="1">
      <alignment horizontal="right"/>
    </xf>
    <xf numFmtId="167" fontId="19" fillId="2" borderId="36" xfId="5" applyNumberFormat="1" applyFont="1" applyFill="1" applyBorder="1" applyProtection="1"/>
    <xf numFmtId="167" fontId="19" fillId="0" borderId="13" xfId="5" applyNumberFormat="1" applyFont="1" applyFill="1" applyBorder="1" applyProtection="1"/>
    <xf numFmtId="165" fontId="48" fillId="0" borderId="0" xfId="1" applyFont="1" applyProtection="1">
      <protection locked="0"/>
    </xf>
    <xf numFmtId="167" fontId="58" fillId="2" borderId="39" xfId="0" applyNumberFormat="1" applyFont="1" applyFill="1" applyBorder="1" applyProtection="1">
      <protection locked="0"/>
    </xf>
    <xf numFmtId="167" fontId="58" fillId="2" borderId="40" xfId="0" applyNumberFormat="1" applyFont="1" applyFill="1" applyBorder="1" applyProtection="1">
      <protection locked="0"/>
    </xf>
    <xf numFmtId="167" fontId="58" fillId="2" borderId="41" xfId="0" applyNumberFormat="1" applyFont="1" applyFill="1" applyBorder="1" applyProtection="1">
      <protection locked="0"/>
    </xf>
    <xf numFmtId="165" fontId="58" fillId="2" borderId="40" xfId="1" applyFont="1" applyFill="1" applyBorder="1" applyProtection="1">
      <protection locked="0"/>
    </xf>
    <xf numFmtId="190" fontId="57" fillId="2" borderId="0" xfId="147" applyNumberFormat="1" applyFont="1" applyFill="1" applyBorder="1" applyAlignment="1">
      <alignment horizontal="right"/>
    </xf>
    <xf numFmtId="165" fontId="58" fillId="2" borderId="37" xfId="1" applyFont="1" applyFill="1" applyBorder="1" applyProtection="1">
      <protection locked="0"/>
    </xf>
    <xf numFmtId="167" fontId="58" fillId="0" borderId="39" xfId="0" applyNumberFormat="1" applyFont="1" applyFill="1" applyBorder="1" applyProtection="1">
      <protection locked="0"/>
    </xf>
    <xf numFmtId="168" fontId="61" fillId="0" borderId="0" xfId="9" applyNumberFormat="1" applyFont="1" applyFill="1" applyBorder="1" applyProtection="1">
      <protection locked="0"/>
    </xf>
    <xf numFmtId="164" fontId="57" fillId="2" borderId="17" xfId="0" applyNumberFormat="1" applyFont="1" applyFill="1" applyBorder="1" applyAlignment="1">
      <alignment horizontal="right"/>
    </xf>
    <xf numFmtId="168" fontId="19" fillId="2" borderId="0" xfId="9" applyNumberFormat="1" applyFont="1" applyFill="1" applyBorder="1" applyProtection="1">
      <protection locked="0"/>
    </xf>
    <xf numFmtId="164" fontId="19" fillId="2" borderId="3" xfId="5" applyFont="1" applyFill="1" applyBorder="1" applyProtection="1"/>
    <xf numFmtId="164" fontId="19" fillId="2" borderId="0" xfId="5" applyFont="1" applyFill="1" applyBorder="1" applyProtection="1"/>
    <xf numFmtId="164" fontId="57" fillId="0" borderId="6" xfId="5" applyFont="1" applyFill="1" applyBorder="1" applyProtection="1"/>
    <xf numFmtId="164" fontId="57" fillId="2" borderId="0" xfId="0" applyNumberFormat="1" applyFont="1" applyFill="1" applyBorder="1" applyAlignment="1">
      <alignment horizontal="right"/>
    </xf>
    <xf numFmtId="164" fontId="19" fillId="2" borderId="10" xfId="5" applyFont="1" applyFill="1" applyBorder="1" applyProtection="1"/>
    <xf numFmtId="164" fontId="19" fillId="0" borderId="6" xfId="5" applyFont="1" applyFill="1" applyBorder="1" applyProtection="1"/>
    <xf numFmtId="165" fontId="19" fillId="0" borderId="3" xfId="1" applyFont="1" applyFill="1" applyBorder="1" applyProtection="1"/>
    <xf numFmtId="165" fontId="19" fillId="0" borderId="0" xfId="1" applyFont="1" applyFill="1" applyBorder="1" applyProtection="1"/>
    <xf numFmtId="165" fontId="57" fillId="0" borderId="6" xfId="1" applyFont="1" applyFill="1" applyBorder="1" applyProtection="1"/>
    <xf numFmtId="165" fontId="19" fillId="0" borderId="16" xfId="1" applyFont="1" applyFill="1" applyBorder="1" applyProtection="1"/>
    <xf numFmtId="165" fontId="19" fillId="0" borderId="10" xfId="1" applyFont="1" applyFill="1" applyBorder="1" applyProtection="1"/>
    <xf numFmtId="165" fontId="19" fillId="0" borderId="6" xfId="1" applyFont="1" applyFill="1" applyBorder="1" applyProtection="1"/>
    <xf numFmtId="168" fontId="19" fillId="0" borderId="0" xfId="9" applyNumberFormat="1" applyFont="1" applyFill="1" applyBorder="1" applyAlignment="1" applyProtection="1">
      <alignment horizontal="left"/>
      <protection locked="0"/>
    </xf>
    <xf numFmtId="164" fontId="19" fillId="0" borderId="38" xfId="5" applyFont="1" applyFill="1" applyBorder="1" applyProtection="1"/>
    <xf numFmtId="164" fontId="19" fillId="0" borderId="22" xfId="5" applyFont="1" applyFill="1" applyBorder="1" applyProtection="1"/>
    <xf numFmtId="164" fontId="57" fillId="0" borderId="13" xfId="5" applyFont="1" applyFill="1" applyBorder="1" applyProtection="1"/>
    <xf numFmtId="164" fontId="57" fillId="0" borderId="22" xfId="0" applyNumberFormat="1" applyFont="1" applyFill="1" applyBorder="1" applyAlignment="1">
      <alignment horizontal="right"/>
    </xf>
    <xf numFmtId="164" fontId="19" fillId="0" borderId="36" xfId="5" applyFont="1" applyFill="1" applyBorder="1" applyProtection="1"/>
    <xf numFmtId="164" fontId="19" fillId="0" borderId="13" xfId="5" applyFont="1" applyFill="1" applyBorder="1" applyProtection="1"/>
    <xf numFmtId="166" fontId="58" fillId="0" borderId="3" xfId="1" applyNumberFormat="1" applyFont="1" applyFill="1" applyBorder="1" applyProtection="1">
      <protection locked="0"/>
    </xf>
    <xf numFmtId="166" fontId="58" fillId="0" borderId="0" xfId="1" applyNumberFormat="1" applyFont="1" applyFill="1" applyBorder="1" applyProtection="1">
      <protection locked="0"/>
    </xf>
    <xf numFmtId="166" fontId="57" fillId="0" borderId="6" xfId="1" applyNumberFormat="1" applyFont="1" applyFill="1" applyBorder="1" applyProtection="1">
      <protection locked="0"/>
    </xf>
    <xf numFmtId="164" fontId="19" fillId="0" borderId="3" xfId="5" applyFont="1" applyFill="1" applyBorder="1" applyProtection="1"/>
    <xf numFmtId="164" fontId="19" fillId="0" borderId="0" xfId="5" applyFont="1" applyFill="1" applyBorder="1" applyProtection="1"/>
    <xf numFmtId="164" fontId="19" fillId="0" borderId="0" xfId="5" applyFont="1" applyFill="1" applyBorder="1" applyProtection="1">
      <protection locked="0"/>
    </xf>
    <xf numFmtId="164" fontId="19" fillId="0" borderId="10" xfId="5" applyFont="1" applyFill="1" applyBorder="1" applyProtection="1"/>
    <xf numFmtId="168" fontId="57" fillId="0" borderId="0" xfId="9" applyNumberFormat="1" applyFont="1" applyFill="1" applyBorder="1" applyProtection="1">
      <protection locked="0"/>
    </xf>
    <xf numFmtId="165" fontId="19" fillId="0" borderId="7" xfId="1" applyFont="1" applyFill="1" applyBorder="1" applyProtection="1"/>
    <xf numFmtId="165" fontId="57" fillId="0" borderId="8" xfId="1" applyFont="1" applyFill="1" applyBorder="1" applyProtection="1"/>
    <xf numFmtId="164" fontId="19" fillId="0" borderId="22" xfId="5" applyFont="1" applyFill="1" applyBorder="1" applyProtection="1">
      <protection locked="0"/>
    </xf>
    <xf numFmtId="164" fontId="19" fillId="0" borderId="15" xfId="5" applyFont="1" applyFill="1" applyBorder="1" applyProtection="1"/>
    <xf numFmtId="166" fontId="57" fillId="0" borderId="0" xfId="158" applyNumberFormat="1" applyFont="1" applyFill="1" applyBorder="1" applyAlignment="1">
      <alignment horizontal="right"/>
    </xf>
    <xf numFmtId="166" fontId="19" fillId="0" borderId="10" xfId="1" applyNumberFormat="1" applyFont="1" applyFill="1" applyBorder="1" applyProtection="1"/>
    <xf numFmtId="166" fontId="58" fillId="2" borderId="7" xfId="1" applyNumberFormat="1" applyFont="1" applyFill="1" applyBorder="1" applyProtection="1">
      <protection locked="0"/>
    </xf>
    <xf numFmtId="166" fontId="57" fillId="0" borderId="8" xfId="1" applyNumberFormat="1" applyFont="1" applyFill="1" applyBorder="1" applyProtection="1">
      <protection locked="0"/>
    </xf>
    <xf numFmtId="166" fontId="58" fillId="0" borderId="24" xfId="1" applyNumberFormat="1" applyFont="1" applyBorder="1" applyProtection="1">
      <protection locked="0"/>
    </xf>
    <xf numFmtId="166" fontId="58" fillId="0" borderId="8" xfId="1" applyNumberFormat="1" applyFont="1" applyFill="1" applyBorder="1" applyProtection="1">
      <protection locked="0"/>
    </xf>
    <xf numFmtId="9" fontId="19" fillId="0" borderId="0" xfId="9" applyFont="1" applyBorder="1"/>
    <xf numFmtId="9" fontId="19" fillId="2" borderId="4" xfId="9" applyFont="1" applyFill="1" applyBorder="1" applyProtection="1">
      <protection locked="0"/>
    </xf>
    <xf numFmtId="9" fontId="19" fillId="2" borderId="17" xfId="9" applyFont="1" applyFill="1" applyBorder="1" applyProtection="1">
      <protection locked="0"/>
    </xf>
    <xf numFmtId="9" fontId="57" fillId="0" borderId="5" xfId="9" applyFont="1" applyFill="1" applyBorder="1" applyProtection="1">
      <protection locked="0"/>
    </xf>
    <xf numFmtId="168" fontId="57" fillId="2" borderId="17" xfId="147" applyNumberFormat="1" applyFont="1" applyFill="1" applyBorder="1" applyAlignment="1">
      <alignment horizontal="right"/>
    </xf>
    <xf numFmtId="168" fontId="19" fillId="2" borderId="23" xfId="9" applyNumberFormat="1" applyFont="1" applyFill="1" applyBorder="1" applyProtection="1">
      <protection locked="0"/>
    </xf>
    <xf numFmtId="168" fontId="19" fillId="2" borderId="5" xfId="9" applyNumberFormat="1" applyFont="1" applyFill="1" applyBorder="1" applyProtection="1">
      <protection locked="0"/>
    </xf>
    <xf numFmtId="175" fontId="19" fillId="2" borderId="3" xfId="1" applyNumberFormat="1" applyFont="1" applyFill="1" applyBorder="1" applyProtection="1">
      <protection locked="0"/>
    </xf>
    <xf numFmtId="175" fontId="19" fillId="2" borderId="0" xfId="1" applyNumberFormat="1" applyFont="1" applyFill="1" applyBorder="1" applyProtection="1">
      <protection locked="0"/>
    </xf>
    <xf numFmtId="175" fontId="19" fillId="2" borderId="6" xfId="1" applyNumberFormat="1" applyFont="1" applyFill="1" applyBorder="1" applyProtection="1">
      <protection locked="0"/>
    </xf>
    <xf numFmtId="175" fontId="57" fillId="2" borderId="0" xfId="158" applyNumberFormat="1" applyFont="1" applyFill="1" applyBorder="1" applyAlignment="1">
      <alignment horizontal="right"/>
    </xf>
    <xf numFmtId="175" fontId="19" fillId="2" borderId="10" xfId="1" applyNumberFormat="1" applyFont="1" applyFill="1" applyBorder="1" applyProtection="1">
      <protection locked="0"/>
    </xf>
    <xf numFmtId="175" fontId="19" fillId="0" borderId="6" xfId="1" applyNumberFormat="1" applyFont="1" applyFill="1" applyBorder="1" applyProtection="1">
      <protection locked="0"/>
    </xf>
    <xf numFmtId="175" fontId="57" fillId="2" borderId="16" xfId="158" applyNumberFormat="1" applyFont="1" applyFill="1" applyBorder="1" applyAlignment="1">
      <alignment horizontal="right"/>
    </xf>
    <xf numFmtId="168" fontId="57" fillId="2" borderId="14" xfId="147" applyNumberFormat="1" applyFont="1" applyFill="1" applyBorder="1" applyAlignment="1">
      <alignment horizontal="right"/>
    </xf>
    <xf numFmtId="0" fontId="19" fillId="0" borderId="0" xfId="7" applyFont="1" applyAlignment="1">
      <alignment horizontal="left"/>
    </xf>
    <xf numFmtId="0" fontId="19" fillId="0" borderId="0" xfId="7" applyFont="1" applyFill="1" applyAlignment="1" applyProtection="1">
      <alignment horizontal="left"/>
      <protection locked="0"/>
    </xf>
    <xf numFmtId="165" fontId="62" fillId="2" borderId="0" xfId="1" applyFont="1" applyFill="1" applyBorder="1" applyAlignment="1" applyProtection="1">
      <alignment horizontal="center"/>
      <protection locked="0"/>
    </xf>
    <xf numFmtId="0" fontId="19" fillId="2" borderId="0" xfId="7" applyFont="1" applyFill="1" applyBorder="1" applyAlignment="1" applyProtection="1">
      <alignment horizontal="left" vertical="top" wrapText="1"/>
      <protection locked="0"/>
    </xf>
    <xf numFmtId="0" fontId="19" fillId="0" borderId="0" xfId="7" applyFont="1" applyFill="1" applyAlignment="1" applyProtection="1">
      <alignment horizontal="left" vertical="top" wrapText="1"/>
      <protection locked="0"/>
    </xf>
    <xf numFmtId="172" fontId="19" fillId="2" borderId="8" xfId="1" applyNumberFormat="1" applyFont="1" applyFill="1" applyBorder="1" applyProtection="1">
      <protection locked="0"/>
    </xf>
    <xf numFmtId="0" fontId="57" fillId="0" borderId="0" xfId="7" applyFont="1" applyFill="1" applyProtection="1">
      <protection locked="0"/>
    </xf>
    <xf numFmtId="0" fontId="19" fillId="0" borderId="0" xfId="7" applyFont="1" applyFill="1" applyAlignment="1" applyProtection="1">
      <alignment horizontal="left" vertical="top" wrapText="1"/>
      <protection locked="0"/>
    </xf>
    <xf numFmtId="0" fontId="48" fillId="2" borderId="16" xfId="0" applyFont="1" applyFill="1" applyBorder="1" applyAlignment="1">
      <alignment horizontal="center" wrapText="1"/>
    </xf>
    <xf numFmtId="172" fontId="59" fillId="0" borderId="0" xfId="0" applyNumberFormat="1" applyFont="1" applyFill="1" applyBorder="1" applyAlignment="1">
      <alignment horizontal="right"/>
    </xf>
    <xf numFmtId="172" fontId="56" fillId="0" borderId="0" xfId="0" applyNumberFormat="1" applyFont="1" applyFill="1" applyAlignment="1">
      <alignment horizontal="right"/>
    </xf>
    <xf numFmtId="0" fontId="56" fillId="0" borderId="0" xfId="0" applyFont="1" applyFill="1" applyAlignment="1">
      <alignment horizontal="right"/>
    </xf>
    <xf numFmtId="0" fontId="59" fillId="0" borderId="0" xfId="0" applyFont="1" applyAlignment="1">
      <alignment vertical="top"/>
    </xf>
    <xf numFmtId="173" fontId="19" fillId="0" borderId="0" xfId="0" applyNumberFormat="1" applyFont="1" applyFill="1" applyBorder="1" applyAlignment="1">
      <alignment horizontal="right"/>
    </xf>
    <xf numFmtId="172" fontId="19" fillId="0" borderId="0" xfId="0" applyNumberFormat="1" applyFont="1" applyFill="1" applyBorder="1" applyAlignment="1">
      <alignment horizontal="right"/>
    </xf>
    <xf numFmtId="172" fontId="19" fillId="0" borderId="16" xfId="0" applyNumberFormat="1" applyFont="1" applyFill="1" applyBorder="1" applyAlignment="1">
      <alignment horizontal="right"/>
    </xf>
    <xf numFmtId="172" fontId="19" fillId="0" borderId="22" xfId="0" applyNumberFormat="1" applyFont="1" applyFill="1" applyBorder="1" applyAlignment="1">
      <alignment horizontal="right"/>
    </xf>
    <xf numFmtId="172" fontId="19" fillId="0" borderId="14" xfId="0" applyNumberFormat="1" applyFont="1" applyFill="1" applyBorder="1" applyAlignment="1">
      <alignment horizontal="right"/>
    </xf>
    <xf numFmtId="172" fontId="19" fillId="0" borderId="0" xfId="0" applyNumberFormat="1" applyFont="1" applyFill="1" applyAlignment="1">
      <alignment horizontal="right"/>
    </xf>
    <xf numFmtId="172" fontId="19" fillId="0" borderId="17" xfId="158" applyNumberFormat="1" applyFont="1" applyFill="1" applyBorder="1" applyAlignment="1">
      <alignment horizontal="right"/>
    </xf>
    <xf numFmtId="171" fontId="19" fillId="0" borderId="22" xfId="0" applyNumberFormat="1" applyFont="1" applyFill="1" applyBorder="1" applyAlignment="1">
      <alignment horizontal="right"/>
    </xf>
    <xf numFmtId="0" fontId="19" fillId="0" borderId="0" xfId="7" applyFont="1" applyFill="1" applyAlignment="1" applyProtection="1">
      <alignment horizontal="left" vertical="top" wrapText="1"/>
      <protection locked="0"/>
    </xf>
    <xf numFmtId="168" fontId="57" fillId="2" borderId="0" xfId="9" applyNumberFormat="1" applyFont="1" applyFill="1" applyBorder="1" applyProtection="1">
      <protection locked="0"/>
    </xf>
    <xf numFmtId="168" fontId="57" fillId="0" borderId="0" xfId="9" applyNumberFormat="1" applyFont="1" applyFill="1" applyBorder="1" applyAlignment="1" applyProtection="1">
      <alignment horizontal="left"/>
      <protection locked="0"/>
    </xf>
    <xf numFmtId="168" fontId="63" fillId="0" borderId="0" xfId="9" applyNumberFormat="1" applyFont="1" applyFill="1" applyBorder="1" applyProtection="1">
      <protection locked="0"/>
    </xf>
    <xf numFmtId="168" fontId="63" fillId="0" borderId="0" xfId="9" applyNumberFormat="1" applyFont="1" applyFill="1" applyBorder="1" applyAlignment="1" applyProtection="1">
      <alignment horizontal="left"/>
      <protection locked="0"/>
    </xf>
    <xf numFmtId="0" fontId="57" fillId="2" borderId="5" xfId="145" applyFont="1" applyFill="1" applyBorder="1"/>
    <xf numFmtId="167" fontId="19" fillId="2" borderId="6" xfId="5" applyNumberFormat="1" applyFont="1" applyFill="1" applyBorder="1" applyAlignment="1">
      <alignment horizontal="right"/>
    </xf>
    <xf numFmtId="172" fontId="19" fillId="2" borderId="6" xfId="0" applyNumberFormat="1" applyFont="1" applyFill="1" applyBorder="1" applyAlignment="1">
      <alignment horizontal="right"/>
    </xf>
    <xf numFmtId="172" fontId="19" fillId="2" borderId="8" xfId="0" applyNumberFormat="1" applyFont="1" applyFill="1" applyBorder="1" applyAlignment="1">
      <alignment horizontal="right"/>
    </xf>
    <xf numFmtId="188" fontId="19" fillId="2" borderId="6" xfId="146" applyNumberFormat="1" applyFont="1" applyFill="1" applyBorder="1"/>
    <xf numFmtId="167" fontId="19" fillId="2" borderId="13" xfId="5" applyNumberFormat="1" applyFont="1" applyFill="1" applyBorder="1" applyAlignment="1">
      <alignment horizontal="right"/>
    </xf>
    <xf numFmtId="0" fontId="19" fillId="2" borderId="6" xfId="145" applyFont="1" applyFill="1" applyBorder="1"/>
    <xf numFmtId="168" fontId="19" fillId="0" borderId="6" xfId="147" applyNumberFormat="1" applyFont="1" applyFill="1" applyBorder="1" applyAlignment="1">
      <alignment horizontal="right"/>
    </xf>
    <xf numFmtId="175" fontId="19" fillId="0" borderId="6" xfId="146" applyNumberFormat="1" applyFont="1" applyFill="1" applyBorder="1" applyAlignment="1">
      <alignment horizontal="right"/>
    </xf>
    <xf numFmtId="168" fontId="19" fillId="0" borderId="8" xfId="147" applyNumberFormat="1" applyFont="1" applyFill="1" applyBorder="1" applyAlignment="1">
      <alignment horizontal="right"/>
    </xf>
    <xf numFmtId="175" fontId="19" fillId="0" borderId="8" xfId="146" applyNumberFormat="1" applyFont="1" applyFill="1" applyBorder="1" applyAlignment="1">
      <alignment horizontal="right"/>
    </xf>
    <xf numFmtId="0" fontId="19" fillId="2" borderId="5" xfId="0" applyFont="1" applyFill="1" applyBorder="1"/>
    <xf numFmtId="166" fontId="19" fillId="2" borderId="8" xfId="1" applyNumberFormat="1" applyFont="1" applyFill="1" applyBorder="1" applyProtection="1">
      <protection locked="0"/>
    </xf>
    <xf numFmtId="0" fontId="19" fillId="2" borderId="18" xfId="0" applyFont="1" applyFill="1" applyBorder="1" applyProtection="1">
      <protection locked="0"/>
    </xf>
    <xf numFmtId="189" fontId="19" fillId="2" borderId="6" xfId="9" applyNumberFormat="1" applyFont="1" applyFill="1" applyBorder="1"/>
    <xf numFmtId="169" fontId="19" fillId="0" borderId="0" xfId="17" applyNumberFormat="1" applyFont="1" applyFill="1">
      <alignment vertical="center"/>
    </xf>
    <xf numFmtId="195" fontId="57" fillId="2" borderId="7" xfId="146" applyNumberFormat="1" applyFont="1" applyFill="1" applyBorder="1"/>
    <xf numFmtId="195" fontId="57" fillId="2" borderId="3" xfId="146" applyNumberFormat="1" applyFont="1" applyFill="1" applyBorder="1"/>
    <xf numFmtId="0" fontId="19" fillId="0" borderId="0" xfId="7" applyFont="1" applyFill="1" applyAlignment="1" applyProtection="1">
      <alignment horizontal="left" vertical="top" wrapText="1"/>
      <protection locked="0"/>
    </xf>
    <xf numFmtId="0" fontId="19" fillId="0" borderId="0" xfId="7" applyFont="1" applyFill="1" applyAlignment="1" applyProtection="1">
      <alignment horizontal="left" vertical="top" wrapText="1"/>
      <protection locked="0"/>
    </xf>
    <xf numFmtId="49" fontId="56" fillId="0" borderId="0" xfId="0" applyNumberFormat="1" applyFont="1" applyFill="1" applyBorder="1" applyAlignment="1">
      <alignment horizontal="center"/>
    </xf>
    <xf numFmtId="172" fontId="56" fillId="0" borderId="0" xfId="0" applyNumberFormat="1" applyFont="1" applyFill="1" applyBorder="1" applyAlignment="1">
      <alignment horizontal="center"/>
    </xf>
    <xf numFmtId="49" fontId="56" fillId="0" borderId="0" xfId="0" applyNumberFormat="1" applyFont="1" applyBorder="1" applyAlignment="1">
      <alignment horizontal="center"/>
    </xf>
    <xf numFmtId="165" fontId="57" fillId="2" borderId="16" xfId="1" applyFont="1" applyFill="1" applyBorder="1"/>
    <xf numFmtId="172" fontId="57" fillId="0" borderId="0" xfId="0" applyNumberFormat="1" applyFont="1" applyFill="1" applyBorder="1" applyAlignment="1">
      <alignment horizontal="right"/>
    </xf>
    <xf numFmtId="172" fontId="57" fillId="0" borderId="16" xfId="0" applyNumberFormat="1" applyFont="1" applyFill="1" applyBorder="1" applyAlignment="1">
      <alignment horizontal="right"/>
    </xf>
    <xf numFmtId="172" fontId="57" fillId="0" borderId="14" xfId="0" applyNumberFormat="1" applyFont="1" applyFill="1" applyBorder="1" applyAlignment="1">
      <alignment horizontal="right"/>
    </xf>
    <xf numFmtId="172" fontId="57" fillId="0" borderId="0" xfId="0" applyNumberFormat="1" applyFont="1" applyFill="1" applyAlignment="1">
      <alignment horizontal="right"/>
    </xf>
    <xf numFmtId="172" fontId="57" fillId="0" borderId="17" xfId="158" applyNumberFormat="1" applyFont="1" applyFill="1" applyBorder="1" applyAlignment="1">
      <alignment horizontal="right"/>
    </xf>
    <xf numFmtId="171" fontId="57" fillId="0" borderId="22" xfId="0" applyNumberFormat="1" applyFont="1" applyFill="1" applyBorder="1" applyAlignment="1">
      <alignment horizontal="right"/>
    </xf>
    <xf numFmtId="0" fontId="64" fillId="0" borderId="0" xfId="0" applyFont="1" applyFill="1" applyAlignment="1">
      <alignment horizontal="right"/>
    </xf>
    <xf numFmtId="167" fontId="46" fillId="0" borderId="0" xfId="152" applyNumberFormat="1" applyFont="1" applyAlignment="1">
      <alignment horizontal="right"/>
    </xf>
    <xf numFmtId="172" fontId="46" fillId="0" borderId="0" xfId="0" applyNumberFormat="1" applyFont="1" applyAlignment="1">
      <alignment horizontal="right"/>
    </xf>
    <xf numFmtId="172" fontId="46" fillId="0" borderId="16" xfId="0" applyNumberFormat="1" applyFont="1" applyFill="1" applyBorder="1" applyAlignment="1">
      <alignment horizontal="right"/>
    </xf>
    <xf numFmtId="172" fontId="46" fillId="0" borderId="0" xfId="0" applyNumberFormat="1" applyFont="1" applyFill="1" applyAlignment="1">
      <alignment horizontal="right"/>
    </xf>
    <xf numFmtId="172" fontId="46" fillId="0" borderId="0" xfId="0" applyNumberFormat="1" applyFont="1" applyFill="1" applyBorder="1" applyAlignment="1">
      <alignment horizontal="center"/>
    </xf>
    <xf numFmtId="172" fontId="46" fillId="0" borderId="16" xfId="0" applyNumberFormat="1" applyFont="1" applyBorder="1" applyAlignment="1">
      <alignment horizontal="right"/>
    </xf>
    <xf numFmtId="172" fontId="46" fillId="0" borderId="16" xfId="158" applyNumberFormat="1" applyFont="1" applyBorder="1" applyAlignment="1">
      <alignment horizontal="right"/>
    </xf>
    <xf numFmtId="0" fontId="46" fillId="0" borderId="0" xfId="0" applyFont="1" applyFill="1"/>
    <xf numFmtId="192" fontId="46" fillId="0" borderId="20" xfId="0" applyNumberFormat="1" applyFont="1" applyBorder="1" applyAlignment="1">
      <alignment horizontal="right"/>
    </xf>
    <xf numFmtId="172" fontId="57" fillId="0" borderId="0" xfId="0" applyNumberFormat="1" applyFont="1" applyAlignment="1">
      <alignment horizontal="right"/>
    </xf>
    <xf numFmtId="172" fontId="57" fillId="0" borderId="0" xfId="0" applyNumberFormat="1" applyFont="1" applyBorder="1" applyAlignment="1">
      <alignment horizontal="right"/>
    </xf>
    <xf numFmtId="195" fontId="57" fillId="2" borderId="16" xfId="146" applyNumberFormat="1" applyFont="1" applyFill="1" applyBorder="1"/>
    <xf numFmtId="195" fontId="57" fillId="2" borderId="0" xfId="146" applyNumberFormat="1" applyFont="1" applyFill="1" applyBorder="1"/>
    <xf numFmtId="49" fontId="52" fillId="0" borderId="0" xfId="1" quotePrefix="1" applyNumberFormat="1" applyFont="1" applyFill="1" applyAlignment="1">
      <alignment horizontal="center"/>
    </xf>
    <xf numFmtId="49" fontId="53" fillId="0" borderId="0" xfId="1" quotePrefix="1" applyNumberFormat="1" applyFont="1" applyFill="1" applyAlignment="1">
      <alignment horizontal="center"/>
    </xf>
    <xf numFmtId="49" fontId="53" fillId="0" borderId="0" xfId="1" applyNumberFormat="1" applyFont="1" applyFill="1" applyAlignment="1">
      <alignment horizontal="center"/>
    </xf>
    <xf numFmtId="0" fontId="48" fillId="4" borderId="2" xfId="0" applyFont="1" applyFill="1" applyBorder="1" applyAlignment="1" applyProtection="1">
      <alignment horizontal="center" wrapText="1"/>
      <protection locked="0"/>
    </xf>
    <xf numFmtId="0" fontId="48" fillId="4" borderId="14" xfId="0" applyFont="1" applyFill="1" applyBorder="1" applyAlignment="1" applyProtection="1">
      <alignment horizontal="center" wrapText="1"/>
      <protection locked="0"/>
    </xf>
    <xf numFmtId="0" fontId="48" fillId="4" borderId="9" xfId="0" applyFont="1" applyFill="1" applyBorder="1" applyAlignment="1" applyProtection="1">
      <alignment horizontal="center" wrapText="1"/>
      <protection locked="0"/>
    </xf>
    <xf numFmtId="0" fontId="19" fillId="0" borderId="0" xfId="7" applyFont="1" applyFill="1" applyAlignment="1" applyProtection="1">
      <alignment horizontal="left" vertical="top" wrapText="1"/>
      <protection locked="0"/>
    </xf>
    <xf numFmtId="0" fontId="48" fillId="4" borderId="2" xfId="1" applyNumberFormat="1" applyFont="1" applyFill="1" applyBorder="1" applyAlignment="1" applyProtection="1">
      <alignment horizontal="center"/>
      <protection locked="0"/>
    </xf>
    <xf numFmtId="0" fontId="48" fillId="4" borderId="9" xfId="1" applyNumberFormat="1" applyFont="1" applyFill="1" applyBorder="1" applyAlignment="1" applyProtection="1">
      <alignment horizontal="center"/>
      <protection locked="0"/>
    </xf>
    <xf numFmtId="0" fontId="57" fillId="0" borderId="0" xfId="7" applyFont="1" applyFill="1" applyAlignment="1" applyProtection="1">
      <alignment horizontal="left" vertical="top" wrapText="1"/>
      <protection locked="0"/>
    </xf>
    <xf numFmtId="0" fontId="55" fillId="4" borderId="2" xfId="145" applyFont="1" applyFill="1" applyBorder="1" applyAlignment="1">
      <alignment horizontal="center" wrapText="1"/>
    </xf>
    <xf numFmtId="0" fontId="55" fillId="4" borderId="14" xfId="145" applyFont="1" applyFill="1" applyBorder="1" applyAlignment="1">
      <alignment horizontal="center" wrapText="1"/>
    </xf>
    <xf numFmtId="0" fontId="55" fillId="4" borderId="9" xfId="145" applyFont="1" applyFill="1" applyBorder="1" applyAlignment="1">
      <alignment horizontal="center" wrapText="1"/>
    </xf>
    <xf numFmtId="0" fontId="55" fillId="4" borderId="2" xfId="145" applyFont="1" applyFill="1" applyBorder="1" applyAlignment="1">
      <alignment horizontal="center"/>
    </xf>
    <xf numFmtId="0" fontId="55" fillId="4" borderId="9" xfId="145" applyFont="1" applyFill="1" applyBorder="1" applyAlignment="1">
      <alignment horizontal="center"/>
    </xf>
    <xf numFmtId="0" fontId="48" fillId="4" borderId="2" xfId="1" applyNumberFormat="1" applyFont="1" applyFill="1" applyBorder="1" applyAlignment="1">
      <alignment horizontal="center" wrapText="1"/>
    </xf>
    <xf numFmtId="0" fontId="48" fillId="4" borderId="14" xfId="1" applyNumberFormat="1" applyFont="1" applyFill="1" applyBorder="1" applyAlignment="1">
      <alignment horizontal="center" wrapText="1"/>
    </xf>
    <xf numFmtId="0" fontId="49" fillId="0" borderId="16" xfId="0" quotePrefix="1" applyNumberFormat="1" applyFont="1" applyFill="1" applyBorder="1" applyAlignment="1">
      <alignment horizontal="center"/>
    </xf>
    <xf numFmtId="0" fontId="57" fillId="0" borderId="0" xfId="0" applyFont="1" applyFill="1" applyAlignment="1">
      <alignment horizontal="left" vertical="top" wrapText="1"/>
    </xf>
    <xf numFmtId="0" fontId="57" fillId="0" borderId="0" xfId="0" applyFont="1" applyFill="1" applyAlignment="1">
      <alignment horizontal="left" vertical="top"/>
    </xf>
    <xf numFmtId="0" fontId="57" fillId="0" borderId="0" xfId="0" applyFont="1" applyAlignment="1">
      <alignment horizontal="left" vertical="top" wrapText="1"/>
    </xf>
    <xf numFmtId="0" fontId="57" fillId="0" borderId="0" xfId="0" applyFont="1" applyAlignment="1">
      <alignment horizontal="left" vertical="top"/>
    </xf>
  </cellXfs>
  <cellStyles count="163">
    <cellStyle name="_analysis on new" xfId="20"/>
    <cellStyle name="_Biz_Fran" xfId="21"/>
    <cellStyle name="_Biz_Fran_4_UC-KFCWO" xfId="22"/>
    <cellStyle name="_Biz_Fran_5_PHDIWO" xfId="23"/>
    <cellStyle name="_Biz_Fran_7_CK" xfId="24"/>
    <cellStyle name="_Biz_Fran_X_Topside" xfId="25"/>
    <cellStyle name="_P13 2011" xfId="26"/>
    <cellStyle name="_Reconciliation (HQ Adj) P11-11" xfId="27"/>
    <cellStyle name="_Rollout2" xfId="28"/>
    <cellStyle name="=C:\WINNT\SYSTEM32\COMMAND.COM" xfId="29"/>
    <cellStyle name="20% - 强调文字颜色 1" xfId="30"/>
    <cellStyle name="20% - 强调文字颜色 2" xfId="31"/>
    <cellStyle name="20% - 强调文字颜色 3" xfId="32"/>
    <cellStyle name="20% - 强调文字颜色 4" xfId="33"/>
    <cellStyle name="20% - 强调文字颜色 5" xfId="34"/>
    <cellStyle name="20% - 强调文字颜色 6" xfId="35"/>
    <cellStyle name="40% - 强调文字颜色 1" xfId="36"/>
    <cellStyle name="40% - 强调文字颜色 2" xfId="37"/>
    <cellStyle name="40% - 强调文字颜色 3" xfId="38"/>
    <cellStyle name="40% - 强调文字颜色 4" xfId="39"/>
    <cellStyle name="40% - 强调文字颜色 5" xfId="40"/>
    <cellStyle name="40% - 强调文字颜色 6" xfId="41"/>
    <cellStyle name="60% - 强调文字颜色 1" xfId="42"/>
    <cellStyle name="60% - 强调文字颜色 2" xfId="43"/>
    <cellStyle name="60% - 强调文字颜色 3" xfId="44"/>
    <cellStyle name="60% - 强调文字颜色 4" xfId="45"/>
    <cellStyle name="60% - 强调文字颜色 5" xfId="46"/>
    <cellStyle name="60% - 强调文字颜色 6" xfId="47"/>
    <cellStyle name="Calc Currency (0)" xfId="48"/>
    <cellStyle name="Calc Currency (2)" xfId="49"/>
    <cellStyle name="Calc Percent (0)" xfId="50"/>
    <cellStyle name="Calc Percent (1)" xfId="51"/>
    <cellStyle name="Calc Percent (2)" xfId="52"/>
    <cellStyle name="Calc Units (0)" xfId="53"/>
    <cellStyle name="Calc Units (1)" xfId="54"/>
    <cellStyle name="Calc Units (2)" xfId="55"/>
    <cellStyle name="CellText1" xfId="56"/>
    <cellStyle name="CellText2" xfId="57"/>
    <cellStyle name="Comma" xfId="1" builtinId="3"/>
    <cellStyle name="Comma [00]" xfId="58"/>
    <cellStyle name="Comma 2" xfId="2"/>
    <cellStyle name="Comma 2 2" xfId="15"/>
    <cellStyle name="Comma 3" xfId="3"/>
    <cellStyle name="Comma 3 2" xfId="150"/>
    <cellStyle name="Comma 4" xfId="4"/>
    <cellStyle name="Comma 4 2" xfId="151"/>
    <cellStyle name="Comma 48" xfId="59"/>
    <cellStyle name="Comma 5" xfId="13"/>
    <cellStyle name="Comma 6" xfId="17"/>
    <cellStyle name="Comma 7" xfId="19"/>
    <cellStyle name="Comma 7 2" xfId="158"/>
    <cellStyle name="Comma 8" xfId="146"/>
    <cellStyle name="Currency" xfId="5" builtinId="4"/>
    <cellStyle name="Currency [00]" xfId="60"/>
    <cellStyle name="Currency 11" xfId="61"/>
    <cellStyle name="Currency 2" xfId="6"/>
    <cellStyle name="Currency 2 2" xfId="153"/>
    <cellStyle name="Currency 3" xfId="152"/>
    <cellStyle name="Date Short" xfId="62"/>
    <cellStyle name="Enter Currency (0)" xfId="63"/>
    <cellStyle name="Enter Currency (2)" xfId="64"/>
    <cellStyle name="Enter Units (0)" xfId="65"/>
    <cellStyle name="Enter Units (1)" xfId="66"/>
    <cellStyle name="Enter Units (2)" xfId="67"/>
    <cellStyle name="Grey" xfId="68"/>
    <cellStyle name="Header1" xfId="69"/>
    <cellStyle name="Header2" xfId="70"/>
    <cellStyle name="Input [yellow]" xfId="71"/>
    <cellStyle name="Link Currency (0)" xfId="72"/>
    <cellStyle name="Link Currency (2)" xfId="73"/>
    <cellStyle name="Link Units (0)" xfId="74"/>
    <cellStyle name="Link Units (1)" xfId="75"/>
    <cellStyle name="Link Units (2)" xfId="76"/>
    <cellStyle name="Normal" xfId="0" builtinId="0"/>
    <cellStyle name="Normal - Style1" xfId="77"/>
    <cellStyle name="Normal 10" xfId="78"/>
    <cellStyle name="Normal 100" xfId="79"/>
    <cellStyle name="Normal 11" xfId="80"/>
    <cellStyle name="Normal 12" xfId="81"/>
    <cellStyle name="Normal 13" xfId="142"/>
    <cellStyle name="Normal 13 2" xfId="161"/>
    <cellStyle name="Normal 14" xfId="145"/>
    <cellStyle name="Normal 15" xfId="149"/>
    <cellStyle name="Normal 18" xfId="143"/>
    <cellStyle name="Normal 18 2" xfId="162"/>
    <cellStyle name="Normal 2" xfId="7"/>
    <cellStyle name="Normal 2 16" xfId="82"/>
    <cellStyle name="Normal 2 2" xfId="83"/>
    <cellStyle name="Normal 2 3" xfId="84"/>
    <cellStyle name="Normal 2 6" xfId="85"/>
    <cellStyle name="Normal 25 2" xfId="86"/>
    <cellStyle name="Normal 3" xfId="8"/>
    <cellStyle name="Normal 3 13" xfId="87"/>
    <cellStyle name="Normal 3 2" xfId="88"/>
    <cellStyle name="Normal 3 2 4" xfId="89"/>
    <cellStyle name="Normal 3 3" xfId="154"/>
    <cellStyle name="Normal 4" xfId="12"/>
    <cellStyle name="Normal 4 2" xfId="90"/>
    <cellStyle name="Normal 4 3" xfId="144"/>
    <cellStyle name="Normal 4 3 2 4 3" xfId="91"/>
    <cellStyle name="Normal 4 3 2 4 3 2" xfId="159"/>
    <cellStyle name="Normal 4 4" xfId="156"/>
    <cellStyle name="Normal 5" xfId="14"/>
    <cellStyle name="Normal 6" xfId="16"/>
    <cellStyle name="Normal 7" xfId="18"/>
    <cellStyle name="Normal 7 2" xfId="157"/>
    <cellStyle name="Normal 8" xfId="92"/>
    <cellStyle name="Normal 8 2" xfId="160"/>
    <cellStyle name="Normal 9" xfId="93"/>
    <cellStyle name="Normal 99" xfId="94"/>
    <cellStyle name="Percent" xfId="9" builtinId="5"/>
    <cellStyle name="Percent [0]" xfId="95"/>
    <cellStyle name="Percent [00]" xfId="96"/>
    <cellStyle name="Percent [2]" xfId="97"/>
    <cellStyle name="Percent 10" xfId="98"/>
    <cellStyle name="Percent 2" xfId="10"/>
    <cellStyle name="Percent 2 2" xfId="148"/>
    <cellStyle name="Percent 3" xfId="11"/>
    <cellStyle name="Percent 3 2" xfId="155"/>
    <cellStyle name="Percent 4" xfId="147"/>
    <cellStyle name="PrePop Currency (0)" xfId="99"/>
    <cellStyle name="PrePop Currency (2)" xfId="100"/>
    <cellStyle name="PrePop Units (0)" xfId="101"/>
    <cellStyle name="PrePop Units (1)" xfId="102"/>
    <cellStyle name="PrePop Units (2)" xfId="103"/>
    <cellStyle name="Style 1" xfId="104"/>
    <cellStyle name="Text Indent A" xfId="105"/>
    <cellStyle name="Text Indent B" xfId="106"/>
    <cellStyle name="Text Indent C" xfId="107"/>
    <cellStyle name="标题" xfId="108"/>
    <cellStyle name="标题 1" xfId="109"/>
    <cellStyle name="标题 2" xfId="110"/>
    <cellStyle name="标题 3" xfId="111"/>
    <cellStyle name="标题 4" xfId="112"/>
    <cellStyle name="差" xfId="113"/>
    <cellStyle name="常规_0011sum" xfId="114"/>
    <cellStyle name="超级链接_PLDT" xfId="115"/>
    <cellStyle name="好" xfId="116"/>
    <cellStyle name="后继超级链接_TLC_P&amp;L_0918" xfId="117"/>
    <cellStyle name="汇总" xfId="118"/>
    <cellStyle name="货币[0]_04" xfId="119"/>
    <cellStyle name="货币_04" xfId="120"/>
    <cellStyle name="计算" xfId="121"/>
    <cellStyle name="检查单元格" xfId="122"/>
    <cellStyle name="解释性文本" xfId="123"/>
    <cellStyle name="警告文本" xfId="124"/>
    <cellStyle name="链接单元格" xfId="125"/>
    <cellStyle name="普通_BJ cny" xfId="126"/>
    <cellStyle name="千分位[0]_laroux" xfId="127"/>
    <cellStyle name="千分位_laroux" xfId="128"/>
    <cellStyle name="千位分隔[0]_04" xfId="129"/>
    <cellStyle name="千位分隔_04" xfId="130"/>
    <cellStyle name="强调文字颜色 1" xfId="131"/>
    <cellStyle name="强调文字颜色 2" xfId="132"/>
    <cellStyle name="强调文字颜色 3" xfId="133"/>
    <cellStyle name="强调文字颜色 4" xfId="134"/>
    <cellStyle name="强调文字颜色 5" xfId="135"/>
    <cellStyle name="强调文字颜色 6" xfId="136"/>
    <cellStyle name="适中" xfId="137"/>
    <cellStyle name="输出" xfId="138"/>
    <cellStyle name="输入" xfId="139"/>
    <cellStyle name="一般_季度订单" xfId="140"/>
    <cellStyle name="注释" xfId="141"/>
  </cellStyles>
  <dxfs count="18">
    <dxf>
      <font>
        <b/>
        <i val="0"/>
        <condense val="0"/>
        <extend val="0"/>
        <color indexed="1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FF66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19050</xdr:colOff>
      <xdr:row>1</xdr:row>
      <xdr:rowOff>57149</xdr:rowOff>
    </xdr:from>
    <xdr:to>
      <xdr:col>11</xdr:col>
      <xdr:colOff>562841</xdr:colOff>
      <xdr:row>1</xdr:row>
      <xdr:rowOff>60612</xdr:rowOff>
    </xdr:to>
    <xdr:sp macro="" textlink="">
      <xdr:nvSpPr>
        <xdr:cNvPr id="22046" name="Line 10"/>
        <xdr:cNvSpPr>
          <a:spLocks noChangeShapeType="1"/>
        </xdr:cNvSpPr>
      </xdr:nvSpPr>
      <xdr:spPr bwMode="auto">
        <a:xfrm>
          <a:off x="270164" y="221672"/>
          <a:ext cx="7730836" cy="3463"/>
        </a:xfrm>
        <a:prstGeom prst="line">
          <a:avLst/>
        </a:prstGeom>
        <a:noFill/>
        <a:ln w="76200">
          <a:solidFill>
            <a:srgbClr val="CC0000"/>
          </a:solidFill>
          <a:round/>
          <a:headEnd/>
          <a:tailEnd/>
        </a:ln>
      </xdr:spPr>
    </xdr:sp>
    <xdr:clientData/>
  </xdr:twoCellAnchor>
  <xdr:twoCellAnchor>
    <xdr:from>
      <xdr:col>1</xdr:col>
      <xdr:colOff>57150</xdr:colOff>
      <xdr:row>1</xdr:row>
      <xdr:rowOff>85725</xdr:rowOff>
    </xdr:from>
    <xdr:to>
      <xdr:col>1</xdr:col>
      <xdr:colOff>57150</xdr:colOff>
      <xdr:row>38</xdr:row>
      <xdr:rowOff>0</xdr:rowOff>
    </xdr:to>
    <xdr:sp macro="" textlink="">
      <xdr:nvSpPr>
        <xdr:cNvPr id="22047" name="Line 11"/>
        <xdr:cNvSpPr>
          <a:spLocks noChangeShapeType="1"/>
        </xdr:cNvSpPr>
      </xdr:nvSpPr>
      <xdr:spPr bwMode="auto">
        <a:xfrm>
          <a:off x="304800" y="247650"/>
          <a:ext cx="0" cy="6943725"/>
        </a:xfrm>
        <a:prstGeom prst="line">
          <a:avLst/>
        </a:prstGeom>
        <a:noFill/>
        <a:ln w="76200">
          <a:solidFill>
            <a:srgbClr val="CC0000"/>
          </a:solidFill>
          <a:round/>
          <a:headEnd/>
          <a:tailEnd/>
        </a:ln>
      </xdr:spPr>
    </xdr:sp>
    <xdr:clientData/>
  </xdr:twoCellAnchor>
  <xdr:twoCellAnchor>
    <xdr:from>
      <xdr:col>1</xdr:col>
      <xdr:colOff>57149</xdr:colOff>
      <xdr:row>37</xdr:row>
      <xdr:rowOff>123824</xdr:rowOff>
    </xdr:from>
    <xdr:to>
      <xdr:col>11</xdr:col>
      <xdr:colOff>523874</xdr:colOff>
      <xdr:row>37</xdr:row>
      <xdr:rowOff>133349</xdr:rowOff>
    </xdr:to>
    <xdr:sp macro="" textlink="">
      <xdr:nvSpPr>
        <xdr:cNvPr id="22048" name="Line 20"/>
        <xdr:cNvSpPr>
          <a:spLocks noChangeShapeType="1"/>
        </xdr:cNvSpPr>
      </xdr:nvSpPr>
      <xdr:spPr bwMode="auto">
        <a:xfrm>
          <a:off x="304799" y="7153274"/>
          <a:ext cx="7610475" cy="9525"/>
        </a:xfrm>
        <a:prstGeom prst="line">
          <a:avLst/>
        </a:prstGeom>
        <a:noFill/>
        <a:ln w="76200">
          <a:solidFill>
            <a:srgbClr val="CC0000"/>
          </a:solidFill>
          <a:round/>
          <a:headEnd/>
          <a:tailEnd/>
        </a:ln>
      </xdr:spPr>
    </xdr:sp>
    <xdr:clientData/>
  </xdr:twoCellAnchor>
  <xdr:twoCellAnchor>
    <xdr:from>
      <xdr:col>11</xdr:col>
      <xdr:colOff>533400</xdr:colOff>
      <xdr:row>1</xdr:row>
      <xdr:rowOff>69273</xdr:rowOff>
    </xdr:from>
    <xdr:to>
      <xdr:col>11</xdr:col>
      <xdr:colOff>536864</xdr:colOff>
      <xdr:row>37</xdr:row>
      <xdr:rowOff>142876</xdr:rowOff>
    </xdr:to>
    <xdr:sp macro="" textlink="">
      <xdr:nvSpPr>
        <xdr:cNvPr id="22053" name="Line 13"/>
        <xdr:cNvSpPr>
          <a:spLocks noChangeShapeType="1"/>
        </xdr:cNvSpPr>
      </xdr:nvSpPr>
      <xdr:spPr bwMode="auto">
        <a:xfrm flipH="1">
          <a:off x="7971559" y="233796"/>
          <a:ext cx="3464" cy="7035512"/>
        </a:xfrm>
        <a:prstGeom prst="line">
          <a:avLst/>
        </a:prstGeom>
        <a:noFill/>
        <a:ln w="76200">
          <a:solidFill>
            <a:srgbClr val="CC0000"/>
          </a:solidFill>
          <a:round/>
          <a:headEnd/>
          <a:tailEnd/>
        </a:ln>
      </xdr:spPr>
    </xdr:sp>
    <xdr:clientData/>
  </xdr:twoCellAnchor>
  <xdr:twoCellAnchor editAs="oneCell">
    <xdr:from>
      <xdr:col>9</xdr:col>
      <xdr:colOff>664153</xdr:colOff>
      <xdr:row>2</xdr:row>
      <xdr:rowOff>12989</xdr:rowOff>
    </xdr:from>
    <xdr:to>
      <xdr:col>11</xdr:col>
      <xdr:colOff>469323</xdr:colOff>
      <xdr:row>10</xdr:row>
      <xdr:rowOff>89189</xdr:rowOff>
    </xdr:to>
    <xdr:pic>
      <xdr:nvPicPr>
        <xdr:cNvPr id="12" name="图片 5"/>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664903" y="342034"/>
          <a:ext cx="1242579" cy="1392382"/>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20Report\mly\Deck\closing%20P11_HF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bdapp14\se\shared\PRI-FIN\2001\Fin-rep\Q4\q17rollup-Q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20Report\External%20Reporting\2016\external%20reporting%202016Q4\Item%203%20-%20Q12China_Leases2016Q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FCZ2283\AppData\Local\Microsoft\Windows\Temporary%20Internet%20Files\Content.Outlook\2Z22YHO0\US%20FAS144%20Summary%202016%20Speci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PANDA\Inbox\Y2013\P13\Topsides\2013P13Topside_HFM.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Report\2009%20report\YFC%2009P06\YFC%20P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mcs4005\AppData\Local\Microsoft\Windows\Temporary%20Internet%20Files\Content.Outlook\XH0PZNL3\YUM_Exhibit99.1_Workbook.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PANDA\Inbox\Y2014\P02\Topsides\2014P02Topside_HFM.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ghhyp03\FAS121\2006AOP_3%25\FAS14406AOP_3%2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Summary-USD"/>
      <sheetName val="2_China Division P&amp;L"/>
      <sheetName val="3_MLC trends"/>
      <sheetName val="4_KFCWO"/>
      <sheetName val="5_PHDIWO"/>
      <sheetName val="6_G&amp;A"/>
      <sheetName val="7_CK"/>
      <sheetName val="8_FR-JV"/>
      <sheetName val="9_NFA"/>
      <sheetName val="10_JV Equity"/>
      <sheetName val="11_MI Equity"/>
      <sheetName val="12_Topside"/>
      <sheetName val="Supporting"/>
      <sheetName val="FX"/>
      <sheetName val="S_1.1Unit"/>
      <sheetName val="S_1.2D&amp;D"/>
      <sheetName val="S_2.1_CY_MTD"/>
      <sheetName val="S_2.2_PY_MTD"/>
      <sheetName val="S_2.3_CY_YTD_Temp"/>
      <sheetName val="S_2.4_PY_YTD_Temp"/>
      <sheetName val="S_3.1_PL"/>
      <sheetName val="S_3.2_Unit"/>
      <sheetName val="S_4.1_KFC"/>
      <sheetName val="S_4.2_TYUnit"/>
      <sheetName val="S_5.1_PHDI"/>
      <sheetName val="S_5.2_TYUnit"/>
      <sheetName val="S_6.1_MLC"/>
      <sheetName val="S_6.2_RSC"/>
      <sheetName val="S_6.3_CHC"/>
      <sheetName val="S_6.4_CHN"/>
      <sheetName val="S_8.1_FR-JV"/>
      <sheetName val="S_9.1_NFA"/>
      <sheetName val="S_10.1_NI"/>
      <sheetName val="S_10.2_PL"/>
      <sheetName val="S_10.3_QxF"/>
      <sheetName val="S_11.1_NI"/>
      <sheetName val="S_11.2_PL"/>
      <sheetName val="S_11.3_QxF"/>
      <sheetName val="S_12.1_Top_China"/>
      <sheetName val="S_12.2_Div_Top"/>
      <sheetName val="S_12.3_Div_Top"/>
      <sheetName val="Appendix"/>
      <sheetName val="HFM"/>
      <sheetName val="ESS"/>
      <sheetName val="Refranchise"/>
      <sheetName val="Egg tart_Macau"/>
      <sheetName val="Egg tart_HK"/>
      <sheetName val="Egg tart_Pastry"/>
      <sheetName val="Dough"/>
      <sheetName val="JV_Little Sheep"/>
      <sheetName val="Un-use"/>
      <sheetName val="trends-TW"/>
      <sheetName val="trends-Thai"/>
      <sheetName val="MLC_SHA"/>
      <sheetName val="THA"/>
      <sheetName val="TWN"/>
    </sheetNames>
    <sheetDataSet>
      <sheetData sheetId="0">
        <row r="10">
          <cell r="AE10" t="str">
            <v>;View#</v>
          </cell>
        </row>
        <row r="11">
          <cell r="AE11" t="str">
            <v>;Year#</v>
          </cell>
          <cell r="AM11" t="str">
            <v>;Years#</v>
          </cell>
        </row>
        <row r="13">
          <cell r="AE13" t="str">
            <v>;Entity#</v>
          </cell>
          <cell r="AM13" t="str">
            <v>;Entity#</v>
          </cell>
        </row>
        <row r="14">
          <cell r="AE14" t="str">
            <v>;Account#</v>
          </cell>
          <cell r="AM14" t="str">
            <v>;Account#</v>
          </cell>
        </row>
        <row r="15">
          <cell r="AM15" t="str">
            <v>;Period#</v>
          </cell>
        </row>
        <row r="16">
          <cell r="AE16" t="str">
            <v>YUMCHINA_HFM;Custom1#Allcustom1;Custom2#Allcustom2;Custom3#Allcustom3;Custom4#Allcustom4;ICP#[ICP None];Value#&lt;Entity Curr total&gt;;Scenario#Actual;Period#P11</v>
          </cell>
          <cell r="AM16" t="str">
            <v>YUMCHINA_ESSBASE;Custom1#Allcustom1;Custom2#Allcustom2;Custom3#Allcustom3;Custom4#Dallas Version;ICP#ICP None;Value#USD;View#Periodic;Scenario#Q3F@CF</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up"/>
      <sheetName val="HQ"/>
      <sheetName val="Topsides"/>
      <sheetName val="Australia"/>
      <sheetName val="Belgium"/>
      <sheetName val="Brazil"/>
      <sheetName val="Canada"/>
      <sheetName val="China"/>
      <sheetName val="Chile"/>
      <sheetName val="France KFC"/>
      <sheetName val="France PH"/>
      <sheetName val="GB KFC"/>
      <sheetName val="Hong Kong"/>
      <sheetName val="India"/>
      <sheetName val="Korea"/>
      <sheetName val="Mexico"/>
      <sheetName val="Middle East"/>
      <sheetName val="Netherlands"/>
      <sheetName val="New Zealand"/>
      <sheetName val="Puerto Rico"/>
      <sheetName val="Sing COE"/>
      <sheetName val="South Africa"/>
      <sheetName val="South Asia"/>
      <sheetName val="Spain"/>
      <sheetName val="Taiwan"/>
      <sheetName val="Taiwan Birdland"/>
      <sheetName val="Thailand"/>
      <sheetName val="Venezuela"/>
      <sheetName val="Eurafme"/>
      <sheetName val="Germany KFC"/>
      <sheetName val="Germany PH"/>
      <sheetName val="Singapore"/>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11">
          <cell r="B11" t="str">
            <v>trijde</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 liab total_Lease"/>
      <sheetName val="China_Lease"/>
      <sheetName val="cont liab total_Loan"/>
      <sheetName val="China_Loan"/>
      <sheetName val="DiscountRates"/>
      <sheetName val="Weighted Avg Fx"/>
      <sheetName val="CY FX"/>
      <sheetName val="PY FX"/>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B3" t="str">
            <v>2016act</v>
          </cell>
        </row>
        <row r="13">
          <cell r="B13">
            <v>3</v>
          </cell>
        </row>
        <row r="15">
          <cell r="B15" t="str">
            <v>2016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HFM"/>
    </sheetNames>
    <sheetDataSet>
      <sheetData sheetId="0"/>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P13"/>
      <sheetName val="CHN01"/>
      <sheetName val="CHN02"/>
      <sheetName val="CHN03"/>
      <sheetName val="CHN04"/>
      <sheetName val="CHN05"/>
      <sheetName val="CHN06"/>
      <sheetName val="CHN07"/>
      <sheetName val="CHN08"/>
      <sheetName val="CHN09"/>
      <sheetName val="CHN10"/>
      <sheetName val="CHN11"/>
      <sheetName val="CHN12"/>
      <sheetName val="CHN13"/>
      <sheetName val="CHN17"/>
      <sheetName val="CHN18"/>
      <sheetName val="CHN18HFM"/>
      <sheetName val="CHN19"/>
      <sheetName val="LSTOP01"/>
      <sheetName val="LSTOP02"/>
      <sheetName val="LSTOP03"/>
      <sheetName val="JDE05"/>
      <sheetName val="TOP01"/>
      <sheetName val="FX-RMB"/>
      <sheetName val="FX-HK"/>
      <sheetName val="HFM"/>
    </sheetNames>
    <sheetDataSet>
      <sheetData sheetId="0" refreshError="1"/>
      <sheetData sheetId="1" refreshError="1">
        <row r="1">
          <cell r="A1" t="str">
            <v>2013 P13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BS Input"/>
      <sheetName val="PR2 G_A Input"/>
      <sheetName val="Stock Option Detail"/>
      <sheetName val="KFC PR2 Input"/>
      <sheetName val="PH PR2 Input"/>
      <sheetName val="TB PR2 Input"/>
      <sheetName val="AW PR2 Input"/>
      <sheetName val="LJS PR2 Input"/>
      <sheetName val="Other PR2 Input"/>
      <sheetName val="Sch P1"/>
      <sheetName val="Sch PR2"/>
      <sheetName val="Sch P04"/>
      <sheetName val="Def-Tax"/>
      <sheetName val="Equity Roll"/>
      <sheetName val="Calc Input &amp; Analysis"/>
      <sheetName val="Check"/>
      <sheetName val="Macros"/>
      <sheetName val="LINKS"/>
      <sheetName val="P1 Validation"/>
      <sheetName val="PR2 Valid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3">
          <cell r="B3">
            <v>6</v>
          </cell>
        </row>
      </sheetData>
      <sheetData sheetId="18" refreshError="1"/>
      <sheetData sheetId="19" refreshError="1"/>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forward - Dates"/>
      <sheetName val="Sheet1"/>
      <sheetName val="Ex_FullYearHighlights_T1"/>
      <sheetName val="Ex_KfcDivision_T1"/>
      <sheetName val="Ex_PizzaHutCasualDinningDiv_T1"/>
      <sheetName val="Ex_AllOtherSegments_T1"/>
    </sheetNames>
    <sheetDataSet>
      <sheetData sheetId="0">
        <row r="30">
          <cell r="A30" t="str">
            <v>March 31, 2016</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P2"/>
      <sheetName val="CHN01"/>
      <sheetName val="CHN02"/>
      <sheetName val="CHN03"/>
      <sheetName val="CHN04"/>
      <sheetName val="CHN05"/>
      <sheetName val="CHN08"/>
      <sheetName val="CHN10"/>
      <sheetName val="CHN12"/>
      <sheetName val="CHN13"/>
      <sheetName val="CHN11"/>
      <sheetName val="CHN06"/>
      <sheetName val="CHN07"/>
      <sheetName val="CHN09"/>
      <sheetName val="CHN17"/>
      <sheetName val="CHN18"/>
      <sheetName val="CHN18HFM"/>
      <sheetName val="CHN19"/>
      <sheetName val="LSTOP01"/>
      <sheetName val="LSTOP02"/>
      <sheetName val="LSTOP03"/>
      <sheetName val="JDE05"/>
      <sheetName val="TOP01"/>
      <sheetName val="FX-RMB"/>
      <sheetName val="FX-HK"/>
      <sheetName val="HFM"/>
    </sheetNames>
    <sheetDataSet>
      <sheetData sheetId="0"/>
      <sheetData sheetId="1">
        <row r="1">
          <cell r="A1" t="str">
            <v>2014 P02</v>
          </cell>
        </row>
      </sheetData>
      <sheetData sheetId="2"/>
      <sheetData sheetId="3"/>
      <sheetData sheetId="4"/>
      <sheetData sheetId="5">
        <row r="1">
          <cell r="A1" t="str">
            <v>2014 P02</v>
          </cell>
        </row>
      </sheetData>
      <sheetData sheetId="6"/>
      <sheetData sheetId="7"/>
      <sheetData sheetId="8"/>
      <sheetData sheetId="9"/>
      <sheetData sheetId="10"/>
      <sheetData sheetId="11"/>
      <sheetData sheetId="12"/>
      <sheetData sheetId="13"/>
      <sheetData sheetId="14"/>
      <sheetData sheetId="15">
        <row r="9">
          <cell r="D9">
            <v>16271.49</v>
          </cell>
        </row>
      </sheetData>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Thru"/>
      <sheetName val="Pivot"/>
      <sheetName val="FAS144"/>
      <sheetName val="Clo(TBD)"/>
      <sheetName val="05P10CFRpt"/>
      <sheetName val="05P9 alerting list"/>
      <sheetName val="uc"/>
      <sheetName val="Menu"/>
      <sheetName val="Working-Highlight"/>
    </sheetNames>
    <sheetDataSet>
      <sheetData sheetId="0"/>
      <sheetData sheetId="1"/>
      <sheetData sheetId="2"/>
      <sheetData sheetId="3"/>
      <sheetData sheetId="4"/>
      <sheetData sheetId="5"/>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7:L21"/>
  <sheetViews>
    <sheetView showGridLines="0" tabSelected="1" view="pageBreakPreview" zoomScale="110" zoomScaleNormal="70" zoomScaleSheetLayoutView="110" workbookViewId="0">
      <selection activeCell="N9" sqref="N9"/>
    </sheetView>
  </sheetViews>
  <sheetFormatPr defaultRowHeight="12.75"/>
  <cols>
    <col min="1" max="1" width="3.7109375" style="6" customWidth="1"/>
    <col min="2" max="11" width="10.7109375" style="6" customWidth="1"/>
    <col min="12" max="13" width="9.140625" style="6" customWidth="1"/>
    <col min="14" max="16384" width="9.140625" style="6"/>
  </cols>
  <sheetData>
    <row r="17" spans="2:12" ht="42.75" customHeight="1">
      <c r="B17" s="493" t="s">
        <v>60</v>
      </c>
      <c r="C17" s="493"/>
      <c r="D17" s="493"/>
      <c r="E17" s="493"/>
      <c r="F17" s="493"/>
      <c r="G17" s="493"/>
      <c r="H17" s="493"/>
      <c r="I17" s="493"/>
      <c r="J17" s="493"/>
      <c r="K17" s="493"/>
      <c r="L17" s="493"/>
    </row>
    <row r="19" spans="2:12" ht="30">
      <c r="B19" s="494" t="s">
        <v>12</v>
      </c>
      <c r="C19" s="494"/>
      <c r="D19" s="494"/>
      <c r="E19" s="494"/>
      <c r="F19" s="494"/>
      <c r="G19" s="494"/>
      <c r="H19" s="494"/>
      <c r="I19" s="494"/>
      <c r="J19" s="494"/>
      <c r="K19" s="494"/>
      <c r="L19" s="494"/>
    </row>
    <row r="20" spans="2:12" ht="30.75">
      <c r="B20" s="14"/>
      <c r="C20" s="14"/>
      <c r="D20" s="14"/>
      <c r="E20" s="14"/>
      <c r="F20" s="14"/>
      <c r="G20" s="14"/>
      <c r="H20" s="14"/>
      <c r="I20" s="14"/>
      <c r="J20" s="14"/>
      <c r="K20" s="14"/>
      <c r="L20" s="14"/>
    </row>
    <row r="21" spans="2:12" ht="30">
      <c r="B21" s="495" t="s">
        <v>192</v>
      </c>
      <c r="C21" s="494"/>
      <c r="D21" s="494"/>
      <c r="E21" s="494"/>
      <c r="F21" s="494"/>
      <c r="G21" s="494"/>
      <c r="H21" s="494"/>
      <c r="I21" s="494"/>
      <c r="J21" s="494"/>
      <c r="K21" s="494"/>
      <c r="L21" s="494"/>
    </row>
  </sheetData>
  <mergeCells count="3">
    <mergeCell ref="B17:L17"/>
    <mergeCell ref="B19:L19"/>
    <mergeCell ref="B21:L21"/>
  </mergeCells>
  <phoneticPr fontId="7" type="noConversion"/>
  <printOptions horizontalCentered="1"/>
  <pageMargins left="0.5" right="0.25" top="0.5" bottom="0.5" header="0.5" footer="0.5"/>
  <pageSetup scale="96"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73"/>
  <sheetViews>
    <sheetView showGridLines="0" view="pageBreakPreview" zoomScale="85" zoomScaleNormal="100" zoomScaleSheetLayoutView="85" workbookViewId="0">
      <pane xSplit="1" ySplit="5" topLeftCell="B6" activePane="bottomRight" state="frozen"/>
      <selection activeCell="R12" sqref="R12"/>
      <selection pane="topRight" activeCell="R12" sqref="R12"/>
      <selection pane="bottomLeft" activeCell="R12" sqref="R12"/>
      <selection pane="bottomRight" activeCell="L22" sqref="L22"/>
    </sheetView>
  </sheetViews>
  <sheetFormatPr defaultColWidth="9.140625" defaultRowHeight="15.75"/>
  <cols>
    <col min="1" max="1" width="52" style="205" customWidth="1"/>
    <col min="2" max="12" width="14.140625" style="205" customWidth="1"/>
    <col min="13" max="13" width="14.7109375" style="205" customWidth="1"/>
    <col min="14" max="14" width="14.140625" style="205" customWidth="1"/>
    <col min="15" max="15" width="14" style="205" customWidth="1"/>
    <col min="16" max="18" width="14" style="147" customWidth="1"/>
    <col min="19" max="19" width="14.5703125" style="280" customWidth="1"/>
    <col min="20" max="20" width="3.140625" style="205" customWidth="1"/>
    <col min="21" max="16384" width="9.140625" style="205"/>
  </cols>
  <sheetData>
    <row r="1" spans="1:21">
      <c r="A1" s="15" t="s">
        <v>52</v>
      </c>
      <c r="B1" s="15"/>
      <c r="C1" s="15"/>
      <c r="D1" s="15"/>
      <c r="E1" s="15"/>
      <c r="F1" s="15"/>
      <c r="G1" s="15"/>
      <c r="H1" s="15"/>
      <c r="I1" s="15"/>
      <c r="J1" s="15"/>
      <c r="K1" s="15"/>
      <c r="L1" s="15"/>
      <c r="M1" s="15"/>
      <c r="N1" s="15"/>
      <c r="O1" s="15"/>
      <c r="P1" s="16"/>
      <c r="Q1" s="16"/>
      <c r="R1" s="16"/>
    </row>
    <row r="2" spans="1:21">
      <c r="A2" s="281" t="s">
        <v>155</v>
      </c>
      <c r="B2" s="15"/>
      <c r="C2" s="15"/>
      <c r="D2" s="15"/>
      <c r="E2" s="15"/>
      <c r="F2" s="15"/>
      <c r="G2" s="15"/>
      <c r="H2" s="15"/>
      <c r="I2" s="15"/>
      <c r="J2" s="15"/>
      <c r="K2" s="15"/>
      <c r="L2" s="15"/>
      <c r="M2" s="15"/>
      <c r="N2" s="15"/>
      <c r="O2" s="15"/>
      <c r="P2" s="16"/>
      <c r="Q2" s="16"/>
      <c r="R2" s="16"/>
    </row>
    <row r="3" spans="1:21">
      <c r="A3" s="282" t="s">
        <v>138</v>
      </c>
      <c r="B3" s="282"/>
      <c r="C3" s="282"/>
      <c r="D3" s="282"/>
      <c r="E3" s="282"/>
      <c r="F3" s="282"/>
      <c r="G3" s="282"/>
      <c r="H3" s="282"/>
      <c r="I3" s="15"/>
      <c r="J3" s="15"/>
      <c r="K3" s="15"/>
      <c r="L3" s="15"/>
      <c r="M3" s="15"/>
      <c r="N3" s="15"/>
      <c r="O3" s="15"/>
      <c r="P3" s="16"/>
      <c r="Q3" s="16"/>
      <c r="R3" s="16"/>
    </row>
    <row r="4" spans="1:21">
      <c r="A4" s="135"/>
      <c r="B4" s="500">
        <v>2020</v>
      </c>
      <c r="C4" s="501"/>
      <c r="D4" s="497">
        <v>2019</v>
      </c>
      <c r="E4" s="497"/>
      <c r="F4" s="497"/>
      <c r="G4" s="497"/>
      <c r="H4" s="498"/>
      <c r="I4" s="496">
        <v>2018</v>
      </c>
      <c r="J4" s="497"/>
      <c r="K4" s="497"/>
      <c r="L4" s="497"/>
      <c r="M4" s="498"/>
      <c r="N4" s="496" t="s">
        <v>143</v>
      </c>
      <c r="O4" s="497"/>
      <c r="P4" s="497"/>
      <c r="Q4" s="497"/>
      <c r="R4" s="498"/>
      <c r="S4" s="32" t="s">
        <v>144</v>
      </c>
    </row>
    <row r="5" spans="1:21" ht="31.5">
      <c r="A5" s="135"/>
      <c r="B5" s="38" t="s">
        <v>25</v>
      </c>
      <c r="C5" s="283" t="s">
        <v>26</v>
      </c>
      <c r="D5" s="38" t="s">
        <v>25</v>
      </c>
      <c r="E5" s="283" t="s">
        <v>26</v>
      </c>
      <c r="F5" s="283" t="s">
        <v>166</v>
      </c>
      <c r="G5" s="283" t="s">
        <v>173</v>
      </c>
      <c r="H5" s="37" t="s">
        <v>141</v>
      </c>
      <c r="I5" s="38" t="s">
        <v>25</v>
      </c>
      <c r="J5" s="283" t="s">
        <v>26</v>
      </c>
      <c r="K5" s="283" t="s">
        <v>27</v>
      </c>
      <c r="L5" s="283" t="s">
        <v>28</v>
      </c>
      <c r="M5" s="37" t="s">
        <v>141</v>
      </c>
      <c r="N5" s="38" t="s">
        <v>25</v>
      </c>
      <c r="O5" s="35" t="s">
        <v>26</v>
      </c>
      <c r="P5" s="35" t="s">
        <v>120</v>
      </c>
      <c r="Q5" s="36" t="s">
        <v>28</v>
      </c>
      <c r="R5" s="37" t="s">
        <v>141</v>
      </c>
      <c r="S5" s="37" t="s">
        <v>141</v>
      </c>
    </row>
    <row r="6" spans="1:21">
      <c r="A6" s="110" t="s">
        <v>14</v>
      </c>
      <c r="B6" s="142"/>
      <c r="C6" s="168"/>
      <c r="D6" s="142"/>
      <c r="E6" s="168"/>
      <c r="F6" s="168"/>
      <c r="G6" s="168"/>
      <c r="H6" s="142"/>
      <c r="I6" s="142"/>
      <c r="J6" s="168"/>
      <c r="K6" s="168"/>
      <c r="L6" s="168"/>
      <c r="M6" s="284"/>
      <c r="N6" s="142"/>
      <c r="O6" s="168"/>
      <c r="P6" s="146"/>
      <c r="Q6" s="161"/>
      <c r="R6" s="152"/>
      <c r="S6" s="152"/>
    </row>
    <row r="7" spans="1:21">
      <c r="A7" s="135" t="s">
        <v>0</v>
      </c>
      <c r="B7" s="285">
        <v>1548</v>
      </c>
      <c r="C7" s="286">
        <v>1692</v>
      </c>
      <c r="D7" s="285">
        <v>2089</v>
      </c>
      <c r="E7" s="286">
        <v>1926</v>
      </c>
      <c r="F7" s="286">
        <v>2097</v>
      </c>
      <c r="G7" s="286">
        <v>1813</v>
      </c>
      <c r="H7" s="285">
        <v>7925</v>
      </c>
      <c r="I7" s="285">
        <v>2016</v>
      </c>
      <c r="J7" s="286">
        <v>1888</v>
      </c>
      <c r="K7" s="286">
        <v>2008</v>
      </c>
      <c r="L7" s="286">
        <v>1721</v>
      </c>
      <c r="M7" s="287">
        <v>7633</v>
      </c>
      <c r="N7" s="285">
        <v>1738</v>
      </c>
      <c r="O7" s="286">
        <v>1664</v>
      </c>
      <c r="P7" s="288">
        <v>1924</v>
      </c>
      <c r="Q7" s="289">
        <v>1667</v>
      </c>
      <c r="R7" s="290">
        <v>6993</v>
      </c>
      <c r="S7" s="287">
        <v>6622</v>
      </c>
      <c r="T7" s="48"/>
      <c r="U7" s="48"/>
    </row>
    <row r="8" spans="1:21">
      <c r="A8" s="155" t="s">
        <v>53</v>
      </c>
      <c r="B8" s="291">
        <v>35</v>
      </c>
      <c r="C8" s="292">
        <v>37</v>
      </c>
      <c r="D8" s="291">
        <v>39</v>
      </c>
      <c r="E8" s="292">
        <v>36</v>
      </c>
      <c r="F8" s="292">
        <v>38</v>
      </c>
      <c r="G8" s="292">
        <v>35</v>
      </c>
      <c r="H8" s="291">
        <v>148</v>
      </c>
      <c r="I8" s="291">
        <v>40</v>
      </c>
      <c r="J8" s="292">
        <v>34</v>
      </c>
      <c r="K8" s="292">
        <v>36</v>
      </c>
      <c r="L8" s="292">
        <v>31</v>
      </c>
      <c r="M8" s="293">
        <v>141</v>
      </c>
      <c r="N8" s="291">
        <v>36</v>
      </c>
      <c r="O8" s="292">
        <v>33</v>
      </c>
      <c r="P8" s="294">
        <v>38</v>
      </c>
      <c r="Q8" s="295">
        <v>34</v>
      </c>
      <c r="R8" s="296">
        <v>141</v>
      </c>
      <c r="S8" s="293">
        <v>129</v>
      </c>
      <c r="T8" s="48"/>
      <c r="U8" s="48"/>
    </row>
    <row r="9" spans="1:21" ht="31.5">
      <c r="A9" s="53" t="s">
        <v>178</v>
      </c>
      <c r="B9" s="291">
        <v>161</v>
      </c>
      <c r="C9" s="292">
        <v>157</v>
      </c>
      <c r="D9" s="291">
        <v>170</v>
      </c>
      <c r="E9" s="292">
        <v>154</v>
      </c>
      <c r="F9" s="292">
        <v>172</v>
      </c>
      <c r="G9" s="292">
        <v>158</v>
      </c>
      <c r="H9" s="291">
        <v>654</v>
      </c>
      <c r="I9" s="291">
        <v>161</v>
      </c>
      <c r="J9" s="292">
        <v>141</v>
      </c>
      <c r="K9" s="292">
        <v>159</v>
      </c>
      <c r="L9" s="292">
        <v>142</v>
      </c>
      <c r="M9" s="293">
        <v>603</v>
      </c>
      <c r="N9" s="291">
        <v>147</v>
      </c>
      <c r="O9" s="292">
        <v>141</v>
      </c>
      <c r="P9" s="294">
        <v>160</v>
      </c>
      <c r="Q9" s="295">
        <v>151</v>
      </c>
      <c r="R9" s="296">
        <v>599</v>
      </c>
      <c r="S9" s="296">
        <v>299</v>
      </c>
      <c r="T9" s="48"/>
      <c r="U9" s="48"/>
    </row>
    <row r="10" spans="1:21">
      <c r="A10" s="135" t="s">
        <v>106</v>
      </c>
      <c r="B10" s="298">
        <v>10</v>
      </c>
      <c r="C10" s="299">
        <v>16</v>
      </c>
      <c r="D10" s="298">
        <v>6</v>
      </c>
      <c r="E10" s="299">
        <v>8</v>
      </c>
      <c r="F10" s="299">
        <v>12</v>
      </c>
      <c r="G10" s="299">
        <v>23</v>
      </c>
      <c r="H10" s="298">
        <v>49</v>
      </c>
      <c r="I10" s="298">
        <v>4</v>
      </c>
      <c r="J10" s="299">
        <v>5</v>
      </c>
      <c r="K10" s="299">
        <v>9</v>
      </c>
      <c r="L10" s="299">
        <v>20</v>
      </c>
      <c r="M10" s="300">
        <v>38</v>
      </c>
      <c r="N10" s="298">
        <v>5</v>
      </c>
      <c r="O10" s="299">
        <v>3</v>
      </c>
      <c r="P10" s="301">
        <v>8</v>
      </c>
      <c r="Q10" s="302">
        <v>20</v>
      </c>
      <c r="R10" s="303">
        <v>36</v>
      </c>
      <c r="S10" s="303">
        <v>25</v>
      </c>
      <c r="T10" s="48"/>
      <c r="U10" s="48"/>
    </row>
    <row r="11" spans="1:21">
      <c r="A11" s="135" t="s">
        <v>15</v>
      </c>
      <c r="B11" s="304">
        <v>1754</v>
      </c>
      <c r="C11" s="305">
        <v>1902</v>
      </c>
      <c r="D11" s="304">
        <v>2304</v>
      </c>
      <c r="E11" s="305">
        <v>2124</v>
      </c>
      <c r="F11" s="305">
        <v>2319</v>
      </c>
      <c r="G11" s="305">
        <v>2029</v>
      </c>
      <c r="H11" s="304">
        <v>8776</v>
      </c>
      <c r="I11" s="304">
        <v>2221</v>
      </c>
      <c r="J11" s="305">
        <v>2068</v>
      </c>
      <c r="K11" s="305">
        <v>2212</v>
      </c>
      <c r="L11" s="305">
        <v>1914</v>
      </c>
      <c r="M11" s="306">
        <v>8415</v>
      </c>
      <c r="N11" s="304">
        <v>1926</v>
      </c>
      <c r="O11" s="305">
        <v>1841</v>
      </c>
      <c r="P11" s="307">
        <v>2130</v>
      </c>
      <c r="Q11" s="302">
        <v>1872</v>
      </c>
      <c r="R11" s="303">
        <v>7769</v>
      </c>
      <c r="S11" s="300">
        <v>7075</v>
      </c>
      <c r="T11" s="48"/>
      <c r="U11" s="48"/>
    </row>
    <row r="12" spans="1:21">
      <c r="A12" s="308" t="s">
        <v>74</v>
      </c>
      <c r="B12" s="309"/>
      <c r="C12" s="310"/>
      <c r="D12" s="309"/>
      <c r="E12" s="310"/>
      <c r="F12" s="310"/>
      <c r="G12" s="310"/>
      <c r="H12" s="309"/>
      <c r="I12" s="309"/>
      <c r="J12" s="310"/>
      <c r="K12" s="310"/>
      <c r="L12" s="310"/>
      <c r="M12" s="311"/>
      <c r="N12" s="309"/>
      <c r="O12" s="310"/>
      <c r="P12" s="310"/>
      <c r="Q12" s="310"/>
      <c r="R12" s="312"/>
      <c r="S12" s="313"/>
    </row>
    <row r="13" spans="1:21">
      <c r="A13" s="110" t="s">
        <v>16</v>
      </c>
      <c r="B13" s="151"/>
      <c r="C13" s="146"/>
      <c r="D13" s="151"/>
      <c r="E13" s="146"/>
      <c r="F13" s="146"/>
      <c r="G13" s="146"/>
      <c r="H13" s="151"/>
      <c r="I13" s="151"/>
      <c r="J13" s="146"/>
      <c r="K13" s="146"/>
      <c r="L13" s="146"/>
      <c r="M13" s="314"/>
      <c r="N13" s="151"/>
      <c r="O13" s="146"/>
      <c r="P13" s="294"/>
      <c r="Q13" s="161"/>
      <c r="R13" s="152"/>
      <c r="S13" s="154"/>
    </row>
    <row r="14" spans="1:21">
      <c r="A14" s="135" t="s">
        <v>17</v>
      </c>
      <c r="B14" s="151"/>
      <c r="C14" s="146"/>
      <c r="D14" s="151"/>
      <c r="E14" s="146"/>
      <c r="F14" s="146"/>
      <c r="G14" s="146"/>
      <c r="H14" s="151"/>
      <c r="I14" s="151"/>
      <c r="J14" s="146"/>
      <c r="K14" s="146"/>
      <c r="L14" s="146"/>
      <c r="M14" s="314"/>
      <c r="N14" s="151"/>
      <c r="O14" s="146"/>
      <c r="P14" s="294"/>
      <c r="Q14" s="161"/>
      <c r="R14" s="152"/>
      <c r="S14" s="154"/>
    </row>
    <row r="15" spans="1:21">
      <c r="A15" s="135" t="s">
        <v>18</v>
      </c>
      <c r="B15" s="291">
        <v>495</v>
      </c>
      <c r="C15" s="292">
        <v>556</v>
      </c>
      <c r="D15" s="291">
        <v>638</v>
      </c>
      <c r="E15" s="292">
        <v>607</v>
      </c>
      <c r="F15" s="292">
        <v>651</v>
      </c>
      <c r="G15" s="292">
        <v>583</v>
      </c>
      <c r="H15" s="291">
        <v>2479</v>
      </c>
      <c r="I15" s="291">
        <v>594</v>
      </c>
      <c r="J15" s="292">
        <v>571</v>
      </c>
      <c r="K15" s="292">
        <v>610</v>
      </c>
      <c r="L15" s="292">
        <v>551</v>
      </c>
      <c r="M15" s="293">
        <v>2326</v>
      </c>
      <c r="N15" s="291">
        <v>486</v>
      </c>
      <c r="O15" s="292">
        <v>483</v>
      </c>
      <c r="P15" s="294">
        <v>560</v>
      </c>
      <c r="Q15" s="295">
        <v>505</v>
      </c>
      <c r="R15" s="296">
        <v>2034</v>
      </c>
      <c r="S15" s="293">
        <v>1921</v>
      </c>
      <c r="T15" s="48"/>
      <c r="U15" s="48"/>
    </row>
    <row r="16" spans="1:21">
      <c r="A16" s="135" t="s">
        <v>19</v>
      </c>
      <c r="B16" s="291">
        <v>394</v>
      </c>
      <c r="C16" s="292">
        <v>384</v>
      </c>
      <c r="D16" s="291">
        <v>466</v>
      </c>
      <c r="E16" s="292">
        <v>450</v>
      </c>
      <c r="F16" s="292">
        <v>455</v>
      </c>
      <c r="G16" s="292">
        <v>436</v>
      </c>
      <c r="H16" s="291">
        <v>1807</v>
      </c>
      <c r="I16" s="291">
        <v>442</v>
      </c>
      <c r="J16" s="292">
        <v>424</v>
      </c>
      <c r="K16" s="292">
        <v>430</v>
      </c>
      <c r="L16" s="292">
        <v>418</v>
      </c>
      <c r="M16" s="293">
        <v>1714</v>
      </c>
      <c r="N16" s="291">
        <v>368</v>
      </c>
      <c r="O16" s="292">
        <v>366</v>
      </c>
      <c r="P16" s="294">
        <v>403</v>
      </c>
      <c r="Q16" s="295">
        <v>406</v>
      </c>
      <c r="R16" s="296">
        <v>1543</v>
      </c>
      <c r="S16" s="293">
        <v>1432</v>
      </c>
      <c r="T16" s="48"/>
      <c r="U16" s="48"/>
    </row>
    <row r="17" spans="1:21">
      <c r="A17" s="135" t="s">
        <v>20</v>
      </c>
      <c r="B17" s="298">
        <v>494</v>
      </c>
      <c r="C17" s="299">
        <v>521</v>
      </c>
      <c r="D17" s="298">
        <v>599</v>
      </c>
      <c r="E17" s="299">
        <v>586</v>
      </c>
      <c r="F17" s="299">
        <v>619</v>
      </c>
      <c r="G17" s="299">
        <v>569</v>
      </c>
      <c r="H17" s="298">
        <v>2373</v>
      </c>
      <c r="I17" s="298">
        <v>619</v>
      </c>
      <c r="J17" s="299">
        <v>607</v>
      </c>
      <c r="K17" s="299">
        <v>615</v>
      </c>
      <c r="L17" s="299">
        <v>553</v>
      </c>
      <c r="M17" s="300">
        <v>2394</v>
      </c>
      <c r="N17" s="298">
        <v>530</v>
      </c>
      <c r="O17" s="292">
        <v>539</v>
      </c>
      <c r="P17" s="294">
        <v>614</v>
      </c>
      <c r="Q17" s="302">
        <v>562</v>
      </c>
      <c r="R17" s="303">
        <v>2245</v>
      </c>
      <c r="S17" s="300">
        <v>2259</v>
      </c>
      <c r="T17" s="48"/>
      <c r="U17" s="48"/>
    </row>
    <row r="18" spans="1:21">
      <c r="A18" s="135" t="s">
        <v>21</v>
      </c>
      <c r="B18" s="315">
        <v>1383</v>
      </c>
      <c r="C18" s="316">
        <v>1461</v>
      </c>
      <c r="D18" s="315">
        <v>1703</v>
      </c>
      <c r="E18" s="316">
        <v>1643</v>
      </c>
      <c r="F18" s="316">
        <v>1725</v>
      </c>
      <c r="G18" s="316">
        <v>1588</v>
      </c>
      <c r="H18" s="315">
        <v>6659</v>
      </c>
      <c r="I18" s="315">
        <v>1655</v>
      </c>
      <c r="J18" s="316">
        <v>1602</v>
      </c>
      <c r="K18" s="316">
        <v>1655</v>
      </c>
      <c r="L18" s="316">
        <v>1522</v>
      </c>
      <c r="M18" s="317">
        <v>6434</v>
      </c>
      <c r="N18" s="315">
        <v>1384</v>
      </c>
      <c r="O18" s="316">
        <v>1388</v>
      </c>
      <c r="P18" s="318">
        <v>1577</v>
      </c>
      <c r="Q18" s="319">
        <v>1473</v>
      </c>
      <c r="R18" s="320">
        <v>5822</v>
      </c>
      <c r="S18" s="317">
        <v>5612</v>
      </c>
      <c r="T18" s="48"/>
      <c r="U18" s="48"/>
    </row>
    <row r="19" spans="1:21">
      <c r="A19" s="308" t="s">
        <v>74</v>
      </c>
      <c r="B19" s="309"/>
      <c r="C19" s="310"/>
      <c r="D19" s="309"/>
      <c r="E19" s="310"/>
      <c r="F19" s="310"/>
      <c r="G19" s="310"/>
      <c r="H19" s="309"/>
      <c r="I19" s="309">
        <f t="shared" ref="I19" si="0">SUM(I15:I17)-I18</f>
        <v>0</v>
      </c>
      <c r="J19" s="310"/>
      <c r="K19" s="310"/>
      <c r="L19" s="310"/>
      <c r="M19" s="311"/>
      <c r="N19" s="309">
        <f t="shared" ref="N19:S19" si="1">SUM(N15:N17)-N18</f>
        <v>0</v>
      </c>
      <c r="O19" s="310">
        <f t="shared" si="1"/>
        <v>0</v>
      </c>
      <c r="P19" s="294"/>
      <c r="Q19" s="310"/>
      <c r="R19" s="321"/>
      <c r="S19" s="322">
        <f t="shared" si="1"/>
        <v>0</v>
      </c>
    </row>
    <row r="20" spans="1:21">
      <c r="A20" s="135" t="s">
        <v>4</v>
      </c>
      <c r="B20" s="291">
        <v>99</v>
      </c>
      <c r="C20" s="292">
        <v>113</v>
      </c>
      <c r="D20" s="291">
        <v>114</v>
      </c>
      <c r="E20" s="292">
        <v>109</v>
      </c>
      <c r="F20" s="292">
        <v>117</v>
      </c>
      <c r="G20" s="292">
        <v>147</v>
      </c>
      <c r="H20" s="291">
        <v>487</v>
      </c>
      <c r="I20" s="291">
        <v>114</v>
      </c>
      <c r="J20" s="292">
        <v>101</v>
      </c>
      <c r="K20" s="292">
        <v>119</v>
      </c>
      <c r="L20" s="292">
        <v>122</v>
      </c>
      <c r="M20" s="293">
        <v>456</v>
      </c>
      <c r="N20" s="291">
        <v>98</v>
      </c>
      <c r="O20" s="292">
        <v>118</v>
      </c>
      <c r="P20" s="294">
        <v>123</v>
      </c>
      <c r="Q20" s="295">
        <v>156</v>
      </c>
      <c r="R20" s="296">
        <v>495</v>
      </c>
      <c r="S20" s="293">
        <v>429</v>
      </c>
      <c r="T20" s="48"/>
      <c r="U20" s="48"/>
    </row>
    <row r="21" spans="1:21">
      <c r="A21" s="135" t="s">
        <v>55</v>
      </c>
      <c r="B21" s="291">
        <v>17</v>
      </c>
      <c r="C21" s="292">
        <v>16</v>
      </c>
      <c r="D21" s="291">
        <v>20</v>
      </c>
      <c r="E21" s="292">
        <v>16</v>
      </c>
      <c r="F21" s="292">
        <v>19</v>
      </c>
      <c r="G21" s="292">
        <v>16</v>
      </c>
      <c r="H21" s="291">
        <v>71</v>
      </c>
      <c r="I21" s="291">
        <v>20</v>
      </c>
      <c r="J21" s="292">
        <v>17</v>
      </c>
      <c r="K21" s="292">
        <v>18</v>
      </c>
      <c r="L21" s="292">
        <v>16</v>
      </c>
      <c r="M21" s="293">
        <v>71</v>
      </c>
      <c r="N21" s="291">
        <v>18</v>
      </c>
      <c r="O21" s="292">
        <v>17</v>
      </c>
      <c r="P21" s="323">
        <v>19</v>
      </c>
      <c r="Q21" s="295">
        <v>17</v>
      </c>
      <c r="R21" s="296">
        <v>71</v>
      </c>
      <c r="S21" s="293">
        <v>72</v>
      </c>
      <c r="T21" s="48"/>
      <c r="U21" s="48"/>
    </row>
    <row r="22" spans="1:21" ht="31.5">
      <c r="A22" s="297" t="s">
        <v>115</v>
      </c>
      <c r="B22" s="291">
        <v>156</v>
      </c>
      <c r="C22" s="292">
        <v>160</v>
      </c>
      <c r="D22" s="291">
        <v>167</v>
      </c>
      <c r="E22" s="292">
        <v>154</v>
      </c>
      <c r="F22" s="292">
        <v>167</v>
      </c>
      <c r="G22" s="292">
        <v>157</v>
      </c>
      <c r="H22" s="291">
        <v>645</v>
      </c>
      <c r="I22" s="291">
        <v>160</v>
      </c>
      <c r="J22" s="292">
        <v>138</v>
      </c>
      <c r="K22" s="292">
        <v>156</v>
      </c>
      <c r="L22" s="292">
        <v>141</v>
      </c>
      <c r="M22" s="293">
        <v>595</v>
      </c>
      <c r="N22" s="291">
        <v>147</v>
      </c>
      <c r="O22" s="292">
        <v>137</v>
      </c>
      <c r="P22" s="323">
        <v>159</v>
      </c>
      <c r="Q22" s="295">
        <v>149</v>
      </c>
      <c r="R22" s="296">
        <v>592</v>
      </c>
      <c r="S22" s="296">
        <v>295</v>
      </c>
      <c r="T22" s="48"/>
      <c r="U22" s="48"/>
    </row>
    <row r="23" spans="1:21" s="331" customFormat="1">
      <c r="A23" s="324" t="s">
        <v>128</v>
      </c>
      <c r="B23" s="325">
        <v>10</v>
      </c>
      <c r="C23" s="326">
        <v>13</v>
      </c>
      <c r="D23" s="325">
        <v>5</v>
      </c>
      <c r="E23" s="326">
        <v>6</v>
      </c>
      <c r="F23" s="326">
        <v>9</v>
      </c>
      <c r="G23" s="326">
        <v>17</v>
      </c>
      <c r="H23" s="325">
        <v>37</v>
      </c>
      <c r="I23" s="325">
        <v>4</v>
      </c>
      <c r="J23" s="326">
        <v>7</v>
      </c>
      <c r="K23" s="326">
        <v>6</v>
      </c>
      <c r="L23" s="326">
        <v>12</v>
      </c>
      <c r="M23" s="327">
        <v>29</v>
      </c>
      <c r="N23" s="325">
        <v>3</v>
      </c>
      <c r="O23" s="326">
        <v>3</v>
      </c>
      <c r="P23" s="323">
        <v>8</v>
      </c>
      <c r="Q23" s="328">
        <v>14</v>
      </c>
      <c r="R23" s="329">
        <v>28</v>
      </c>
      <c r="S23" s="329">
        <v>15</v>
      </c>
      <c r="T23" s="330"/>
      <c r="U23" s="330"/>
    </row>
    <row r="24" spans="1:21">
      <c r="A24" s="124" t="s">
        <v>145</v>
      </c>
      <c r="B24" s="291">
        <v>8</v>
      </c>
      <c r="C24" s="292">
        <v>21</v>
      </c>
      <c r="D24" s="291">
        <v>11</v>
      </c>
      <c r="E24" s="292">
        <v>4</v>
      </c>
      <c r="F24" s="292">
        <v>-1</v>
      </c>
      <c r="G24" s="292">
        <v>22</v>
      </c>
      <c r="H24" s="291">
        <v>36</v>
      </c>
      <c r="I24" s="291">
        <v>-1</v>
      </c>
      <c r="J24" s="292">
        <v>17</v>
      </c>
      <c r="K24" s="292">
        <v>-1</v>
      </c>
      <c r="L24" s="292">
        <v>26</v>
      </c>
      <c r="M24" s="293">
        <v>41</v>
      </c>
      <c r="N24" s="49">
        <v>0</v>
      </c>
      <c r="O24" s="292">
        <v>18</v>
      </c>
      <c r="P24" s="332">
        <v>2</v>
      </c>
      <c r="Q24" s="295">
        <v>27</v>
      </c>
      <c r="R24" s="296">
        <v>47</v>
      </c>
      <c r="S24" s="293">
        <v>78</v>
      </c>
      <c r="T24" s="48"/>
      <c r="U24" s="48"/>
    </row>
    <row r="25" spans="1:21">
      <c r="A25" s="124" t="s">
        <v>67</v>
      </c>
      <c r="B25" s="291">
        <v>-16</v>
      </c>
      <c r="C25" s="292">
        <v>-10</v>
      </c>
      <c r="D25" s="291">
        <v>-19</v>
      </c>
      <c r="E25" s="292">
        <v>-12</v>
      </c>
      <c r="F25" s="292">
        <v>-17</v>
      </c>
      <c r="G25" s="292">
        <v>-12</v>
      </c>
      <c r="H25" s="291">
        <v>-60</v>
      </c>
      <c r="I25" s="291">
        <v>-126</v>
      </c>
      <c r="J25" s="292">
        <v>-7</v>
      </c>
      <c r="K25" s="292">
        <v>-10</v>
      </c>
      <c r="L25" s="333">
        <v>-9</v>
      </c>
      <c r="M25" s="329">
        <v>-152</v>
      </c>
      <c r="N25" s="291">
        <v>-20</v>
      </c>
      <c r="O25" s="292">
        <v>-11</v>
      </c>
      <c r="P25" s="301">
        <v>-22</v>
      </c>
      <c r="Q25" s="295">
        <v>-11</v>
      </c>
      <c r="R25" s="296">
        <v>-64</v>
      </c>
      <c r="S25" s="296">
        <v>-60</v>
      </c>
      <c r="T25" s="48"/>
      <c r="U25" s="48"/>
    </row>
    <row r="26" spans="1:21">
      <c r="A26" s="135" t="s">
        <v>5</v>
      </c>
      <c r="B26" s="304">
        <v>1657</v>
      </c>
      <c r="C26" s="305">
        <v>1774</v>
      </c>
      <c r="D26" s="304">
        <v>2001</v>
      </c>
      <c r="E26" s="305">
        <v>1920</v>
      </c>
      <c r="F26" s="305">
        <v>2019</v>
      </c>
      <c r="G26" s="305">
        <v>1935</v>
      </c>
      <c r="H26" s="304">
        <v>7875</v>
      </c>
      <c r="I26" s="304">
        <v>1826</v>
      </c>
      <c r="J26" s="305">
        <v>1875</v>
      </c>
      <c r="K26" s="305">
        <v>1943</v>
      </c>
      <c r="L26" s="305">
        <v>1830</v>
      </c>
      <c r="M26" s="306">
        <v>7474</v>
      </c>
      <c r="N26" s="304">
        <v>1630</v>
      </c>
      <c r="O26" s="305">
        <v>1670</v>
      </c>
      <c r="P26" s="294">
        <v>1866</v>
      </c>
      <c r="Q26" s="334">
        <v>1825</v>
      </c>
      <c r="R26" s="335">
        <v>6991</v>
      </c>
      <c r="S26" s="306">
        <v>6441</v>
      </c>
      <c r="T26" s="48"/>
      <c r="U26" s="48"/>
    </row>
    <row r="27" spans="1:21">
      <c r="A27" s="308" t="s">
        <v>74</v>
      </c>
      <c r="B27" s="309"/>
      <c r="C27" s="310"/>
      <c r="D27" s="309"/>
      <c r="E27" s="310"/>
      <c r="F27" s="310"/>
      <c r="G27" s="310"/>
      <c r="H27" s="309"/>
      <c r="I27" s="309">
        <f>SUM(I18:I25)-I26</f>
        <v>0</v>
      </c>
      <c r="J27" s="310"/>
      <c r="K27" s="310"/>
      <c r="L27" s="310"/>
      <c r="M27" s="311"/>
      <c r="N27" s="309">
        <f>SUM(N18:N25)-N26</f>
        <v>0</v>
      </c>
      <c r="O27" s="310">
        <f>SUM(O18:O25)-O26</f>
        <v>0</v>
      </c>
      <c r="P27" s="318"/>
      <c r="Q27" s="310"/>
      <c r="R27" s="321"/>
      <c r="S27" s="322">
        <f>SUM(S18:S25)-S26</f>
        <v>0</v>
      </c>
    </row>
    <row r="28" spans="1:21" s="15" customFormat="1">
      <c r="A28" s="110" t="s">
        <v>24</v>
      </c>
      <c r="B28" s="291">
        <v>97</v>
      </c>
      <c r="C28" s="292">
        <v>128</v>
      </c>
      <c r="D28" s="291">
        <v>303</v>
      </c>
      <c r="E28" s="292">
        <v>204</v>
      </c>
      <c r="F28" s="292">
        <v>300</v>
      </c>
      <c r="G28" s="292">
        <v>94</v>
      </c>
      <c r="H28" s="291">
        <v>901</v>
      </c>
      <c r="I28" s="291">
        <v>395</v>
      </c>
      <c r="J28" s="292">
        <v>193</v>
      </c>
      <c r="K28" s="292">
        <v>269</v>
      </c>
      <c r="L28" s="292">
        <v>84</v>
      </c>
      <c r="M28" s="329">
        <v>941</v>
      </c>
      <c r="N28" s="291">
        <v>296</v>
      </c>
      <c r="O28" s="292">
        <v>171</v>
      </c>
      <c r="P28" s="294">
        <v>264</v>
      </c>
      <c r="Q28" s="292">
        <v>47</v>
      </c>
      <c r="R28" s="296">
        <v>778</v>
      </c>
      <c r="S28" s="293">
        <v>634</v>
      </c>
      <c r="T28" s="48"/>
      <c r="U28" s="48"/>
    </row>
    <row r="29" spans="1:21">
      <c r="A29" s="308" t="s">
        <v>74</v>
      </c>
      <c r="B29" s="309"/>
      <c r="C29" s="310"/>
      <c r="D29" s="309"/>
      <c r="E29" s="310"/>
      <c r="F29" s="310"/>
      <c r="G29" s="310"/>
      <c r="H29" s="309"/>
      <c r="I29" s="309">
        <f>(I11-I26)-I28</f>
        <v>0</v>
      </c>
      <c r="J29" s="310"/>
      <c r="K29" s="310"/>
      <c r="L29" s="310"/>
      <c r="M29" s="311">
        <v>0</v>
      </c>
      <c r="N29" s="309">
        <f>(N11-N26)-N28</f>
        <v>0</v>
      </c>
      <c r="O29" s="310">
        <f>(O11-O26)-O28</f>
        <v>0</v>
      </c>
      <c r="P29" s="294"/>
      <c r="Q29" s="310"/>
      <c r="R29" s="321"/>
      <c r="S29" s="322">
        <f>(S11-S26)-S28</f>
        <v>0</v>
      </c>
    </row>
    <row r="30" spans="1:21">
      <c r="A30" s="336" t="s">
        <v>139</v>
      </c>
      <c r="B30" s="291">
        <v>9</v>
      </c>
      <c r="C30" s="292">
        <v>8</v>
      </c>
      <c r="D30" s="291">
        <v>9</v>
      </c>
      <c r="E30" s="292">
        <v>10</v>
      </c>
      <c r="F30" s="292">
        <v>10</v>
      </c>
      <c r="G30" s="292">
        <v>10</v>
      </c>
      <c r="H30" s="291">
        <v>39</v>
      </c>
      <c r="I30" s="291">
        <v>8</v>
      </c>
      <c r="J30" s="292">
        <v>10</v>
      </c>
      <c r="K30" s="292">
        <v>10</v>
      </c>
      <c r="L30" s="292">
        <v>8</v>
      </c>
      <c r="M30" s="293">
        <v>36</v>
      </c>
      <c r="N30" s="291">
        <v>4</v>
      </c>
      <c r="O30" s="292">
        <v>4</v>
      </c>
      <c r="P30" s="294">
        <v>8</v>
      </c>
      <c r="Q30" s="292">
        <v>9</v>
      </c>
      <c r="R30" s="296">
        <v>25</v>
      </c>
      <c r="S30" s="327">
        <v>11</v>
      </c>
      <c r="T30" s="48"/>
      <c r="U30" s="48"/>
    </row>
    <row r="31" spans="1:21">
      <c r="A31" s="336" t="s">
        <v>184</v>
      </c>
      <c r="B31" s="49">
        <v>-8</v>
      </c>
      <c r="C31" s="51">
        <v>45</v>
      </c>
      <c r="D31" s="49">
        <v>10</v>
      </c>
      <c r="E31" s="51">
        <v>17</v>
      </c>
      <c r="F31" s="51">
        <v>12</v>
      </c>
      <c r="G31" s="51">
        <v>24</v>
      </c>
      <c r="H31" s="49">
        <v>63</v>
      </c>
      <c r="I31" s="49">
        <v>0</v>
      </c>
      <c r="J31" s="51">
        <v>0</v>
      </c>
      <c r="K31" s="51">
        <v>0</v>
      </c>
      <c r="L31" s="292">
        <v>-27</v>
      </c>
      <c r="M31" s="293">
        <v>-27</v>
      </c>
      <c r="N31" s="49">
        <v>0</v>
      </c>
      <c r="O31" s="51">
        <v>0</v>
      </c>
      <c r="P31" s="51">
        <v>0</v>
      </c>
      <c r="Q31" s="66">
        <v>0</v>
      </c>
      <c r="R31" s="52">
        <v>0</v>
      </c>
      <c r="S31" s="52">
        <v>0</v>
      </c>
      <c r="T31" s="48"/>
      <c r="U31" s="48"/>
    </row>
    <row r="32" spans="1:21">
      <c r="A32" s="336" t="s">
        <v>156</v>
      </c>
      <c r="B32" s="56">
        <v>0</v>
      </c>
      <c r="C32" s="337">
        <v>0</v>
      </c>
      <c r="D32" s="56">
        <v>0</v>
      </c>
      <c r="E32" s="56">
        <v>0</v>
      </c>
      <c r="F32" s="56">
        <v>0</v>
      </c>
      <c r="G32" s="56">
        <v>0</v>
      </c>
      <c r="H32" s="57">
        <v>0</v>
      </c>
      <c r="I32" s="56">
        <v>0</v>
      </c>
      <c r="J32" s="56">
        <v>0</v>
      </c>
      <c r="K32" s="56">
        <v>0</v>
      </c>
      <c r="L32" s="337">
        <v>0</v>
      </c>
      <c r="M32" s="337">
        <v>0</v>
      </c>
      <c r="N32" s="56">
        <v>0</v>
      </c>
      <c r="O32" s="56">
        <v>0</v>
      </c>
      <c r="P32" s="56">
        <v>0</v>
      </c>
      <c r="Q32" s="337">
        <v>0</v>
      </c>
      <c r="R32" s="337">
        <v>0</v>
      </c>
      <c r="S32" s="337">
        <v>21</v>
      </c>
      <c r="T32" s="48"/>
      <c r="U32" s="48"/>
    </row>
    <row r="33" spans="1:21">
      <c r="A33" s="338" t="s">
        <v>59</v>
      </c>
      <c r="B33" s="291">
        <v>98</v>
      </c>
      <c r="C33" s="292">
        <v>181</v>
      </c>
      <c r="D33" s="291">
        <v>322</v>
      </c>
      <c r="E33" s="292">
        <v>231</v>
      </c>
      <c r="F33" s="292">
        <v>322</v>
      </c>
      <c r="G33" s="292">
        <v>128</v>
      </c>
      <c r="H33" s="291">
        <v>1003</v>
      </c>
      <c r="I33" s="291">
        <v>403</v>
      </c>
      <c r="J33" s="292">
        <v>203</v>
      </c>
      <c r="K33" s="292">
        <v>279</v>
      </c>
      <c r="L33" s="292">
        <v>65</v>
      </c>
      <c r="M33" s="293">
        <v>950</v>
      </c>
      <c r="N33" s="291">
        <v>300</v>
      </c>
      <c r="O33" s="292">
        <v>175</v>
      </c>
      <c r="P33" s="294">
        <v>272</v>
      </c>
      <c r="Q33" s="295">
        <v>56</v>
      </c>
      <c r="R33" s="296">
        <v>803</v>
      </c>
      <c r="S33" s="293">
        <v>666</v>
      </c>
      <c r="T33" s="48"/>
      <c r="U33" s="48"/>
    </row>
    <row r="34" spans="1:21">
      <c r="A34" s="429" t="s">
        <v>164</v>
      </c>
      <c r="B34" s="298">
        <v>-32</v>
      </c>
      <c r="C34" s="299">
        <v>-45</v>
      </c>
      <c r="D34" s="298">
        <v>-93</v>
      </c>
      <c r="E34" s="299">
        <v>-46</v>
      </c>
      <c r="F34" s="299">
        <v>-87</v>
      </c>
      <c r="G34" s="299">
        <v>-34</v>
      </c>
      <c r="H34" s="298">
        <v>-260</v>
      </c>
      <c r="I34" s="298">
        <v>-107</v>
      </c>
      <c r="J34" s="299">
        <v>-53</v>
      </c>
      <c r="K34" s="299">
        <v>-67</v>
      </c>
      <c r="L34" s="299">
        <v>13</v>
      </c>
      <c r="M34" s="300">
        <v>-214</v>
      </c>
      <c r="N34" s="298">
        <v>-90</v>
      </c>
      <c r="O34" s="299">
        <v>-43</v>
      </c>
      <c r="P34" s="294">
        <v>-87</v>
      </c>
      <c r="Q34" s="302">
        <v>-159</v>
      </c>
      <c r="R34" s="303">
        <v>-379</v>
      </c>
      <c r="S34" s="300">
        <v>-156</v>
      </c>
      <c r="T34" s="48"/>
      <c r="U34" s="48"/>
    </row>
    <row r="35" spans="1:21">
      <c r="A35" s="339"/>
      <c r="B35" s="142"/>
      <c r="C35" s="168"/>
      <c r="D35" s="142"/>
      <c r="E35" s="168"/>
      <c r="F35" s="168"/>
      <c r="G35" s="168"/>
      <c r="H35" s="142"/>
      <c r="I35" s="142"/>
      <c r="J35" s="168"/>
      <c r="K35" s="168"/>
      <c r="L35" s="168"/>
      <c r="M35" s="284"/>
      <c r="N35" s="142"/>
      <c r="O35" s="168"/>
      <c r="P35" s="318"/>
      <c r="Q35" s="340"/>
      <c r="R35" s="145"/>
      <c r="S35" s="149"/>
    </row>
    <row r="36" spans="1:21">
      <c r="A36" s="341" t="s">
        <v>132</v>
      </c>
      <c r="B36" s="342">
        <v>66</v>
      </c>
      <c r="C36" s="343">
        <v>136</v>
      </c>
      <c r="D36" s="342">
        <v>229</v>
      </c>
      <c r="E36" s="343">
        <v>185</v>
      </c>
      <c r="F36" s="343">
        <v>235</v>
      </c>
      <c r="G36" s="343">
        <v>94</v>
      </c>
      <c r="H36" s="342">
        <v>743</v>
      </c>
      <c r="I36" s="342">
        <v>296</v>
      </c>
      <c r="J36" s="343">
        <v>150</v>
      </c>
      <c r="K36" s="343">
        <v>212</v>
      </c>
      <c r="L36" s="343">
        <v>78</v>
      </c>
      <c r="M36" s="344">
        <v>736</v>
      </c>
      <c r="N36" s="342">
        <v>210</v>
      </c>
      <c r="O36" s="343">
        <v>132</v>
      </c>
      <c r="P36" s="301">
        <v>185</v>
      </c>
      <c r="Q36" s="345">
        <v>-103</v>
      </c>
      <c r="R36" s="346">
        <v>424</v>
      </c>
      <c r="S36" s="344">
        <v>510</v>
      </c>
      <c r="T36" s="48"/>
      <c r="U36" s="48"/>
    </row>
    <row r="37" spans="1:21">
      <c r="A37" s="308" t="s">
        <v>74</v>
      </c>
      <c r="B37" s="309"/>
      <c r="C37" s="310"/>
      <c r="D37" s="309"/>
      <c r="E37" s="310"/>
      <c r="F37" s="310"/>
      <c r="G37" s="310"/>
      <c r="H37" s="309"/>
      <c r="I37" s="309">
        <f>SUM(I33,I34)-I36</f>
        <v>0</v>
      </c>
      <c r="J37" s="310"/>
      <c r="K37" s="310"/>
      <c r="L37" s="310"/>
      <c r="M37" s="311"/>
      <c r="N37" s="309">
        <f>SUM(N33,N34)-N36</f>
        <v>0</v>
      </c>
      <c r="O37" s="310">
        <f>SUM(O33,O34)-O36</f>
        <v>0</v>
      </c>
      <c r="P37" s="294"/>
      <c r="Q37" s="310"/>
      <c r="R37" s="321"/>
      <c r="S37" s="322">
        <f>SUM(S33,S34)-S36</f>
        <v>0</v>
      </c>
    </row>
    <row r="38" spans="1:21">
      <c r="A38" s="341" t="s">
        <v>133</v>
      </c>
      <c r="B38" s="291">
        <v>4</v>
      </c>
      <c r="C38" s="292">
        <v>4</v>
      </c>
      <c r="D38" s="291">
        <v>7</v>
      </c>
      <c r="E38" s="292">
        <v>7</v>
      </c>
      <c r="F38" s="292">
        <v>12</v>
      </c>
      <c r="G38" s="292">
        <v>4</v>
      </c>
      <c r="H38" s="291">
        <v>30</v>
      </c>
      <c r="I38" s="291">
        <v>8</v>
      </c>
      <c r="J38" s="292">
        <v>7</v>
      </c>
      <c r="K38" s="292">
        <v>9</v>
      </c>
      <c r="L38" s="292">
        <v>4</v>
      </c>
      <c r="M38" s="293">
        <v>28</v>
      </c>
      <c r="N38" s="291">
        <v>6</v>
      </c>
      <c r="O38" s="292">
        <v>7</v>
      </c>
      <c r="P38" s="294">
        <v>9</v>
      </c>
      <c r="Q38" s="292">
        <v>4</v>
      </c>
      <c r="R38" s="296">
        <v>26</v>
      </c>
      <c r="S38" s="293">
        <v>12</v>
      </c>
      <c r="T38" s="48"/>
      <c r="U38" s="48"/>
    </row>
    <row r="39" spans="1:21">
      <c r="A39" s="339"/>
      <c r="B39" s="347"/>
      <c r="C39" s="348"/>
      <c r="D39" s="347"/>
      <c r="E39" s="348"/>
      <c r="F39" s="348"/>
      <c r="G39" s="348"/>
      <c r="H39" s="347"/>
      <c r="I39" s="347"/>
      <c r="J39" s="348"/>
      <c r="K39" s="348"/>
      <c r="L39" s="348"/>
      <c r="M39" s="349"/>
      <c r="N39" s="347"/>
      <c r="O39" s="348"/>
      <c r="P39" s="301"/>
      <c r="Q39" s="350"/>
      <c r="R39" s="351"/>
      <c r="S39" s="352"/>
    </row>
    <row r="40" spans="1:21" s="15" customFormat="1" ht="16.5" thickBot="1">
      <c r="A40" s="353" t="s">
        <v>134</v>
      </c>
      <c r="B40" s="354">
        <v>62</v>
      </c>
      <c r="C40" s="355">
        <v>132</v>
      </c>
      <c r="D40" s="354">
        <v>222</v>
      </c>
      <c r="E40" s="355">
        <v>178</v>
      </c>
      <c r="F40" s="355">
        <v>223</v>
      </c>
      <c r="G40" s="355">
        <v>90</v>
      </c>
      <c r="H40" s="354">
        <v>713</v>
      </c>
      <c r="I40" s="354">
        <v>288</v>
      </c>
      <c r="J40" s="355">
        <v>143</v>
      </c>
      <c r="K40" s="355">
        <v>203</v>
      </c>
      <c r="L40" s="355">
        <v>74</v>
      </c>
      <c r="M40" s="356">
        <v>708</v>
      </c>
      <c r="N40" s="354">
        <v>204</v>
      </c>
      <c r="O40" s="355">
        <v>125</v>
      </c>
      <c r="P40" s="357">
        <v>176</v>
      </c>
      <c r="Q40" s="358">
        <v>-107</v>
      </c>
      <c r="R40" s="359">
        <v>398</v>
      </c>
      <c r="S40" s="356">
        <v>498</v>
      </c>
      <c r="T40" s="360"/>
      <c r="U40" s="360"/>
    </row>
    <row r="41" spans="1:21" ht="16.5" thickTop="1">
      <c r="A41" s="308" t="s">
        <v>74</v>
      </c>
      <c r="B41" s="361"/>
      <c r="C41" s="362"/>
      <c r="D41" s="361"/>
      <c r="E41" s="362"/>
      <c r="F41" s="362"/>
      <c r="G41" s="362"/>
      <c r="H41" s="361"/>
      <c r="I41" s="361"/>
      <c r="J41" s="362"/>
      <c r="K41" s="362"/>
      <c r="L41" s="362"/>
      <c r="M41" s="363"/>
      <c r="N41" s="361"/>
      <c r="O41" s="364"/>
      <c r="P41" s="365"/>
      <c r="Q41" s="366"/>
      <c r="R41" s="367"/>
      <c r="S41" s="367"/>
    </row>
    <row r="42" spans="1:21" s="280" customFormat="1">
      <c r="A42" s="368" t="s">
        <v>9</v>
      </c>
      <c r="B42" s="142"/>
      <c r="C42" s="168"/>
      <c r="D42" s="142"/>
      <c r="E42" s="168"/>
      <c r="F42" s="168"/>
      <c r="G42" s="168"/>
      <c r="H42" s="142"/>
      <c r="I42" s="142"/>
      <c r="J42" s="168"/>
      <c r="K42" s="168"/>
      <c r="L42" s="168"/>
      <c r="M42" s="284"/>
      <c r="N42" s="142"/>
      <c r="O42" s="168"/>
      <c r="P42" s="369"/>
      <c r="Q42" s="340"/>
      <c r="R42" s="145"/>
      <c r="S42" s="149"/>
    </row>
    <row r="43" spans="1:21" s="280" customFormat="1">
      <c r="A43" s="397" t="s">
        <v>168</v>
      </c>
      <c r="B43" s="371">
        <v>0.16</v>
      </c>
      <c r="C43" s="372">
        <v>0.35</v>
      </c>
      <c r="D43" s="371">
        <v>0.59</v>
      </c>
      <c r="E43" s="372">
        <v>0.47</v>
      </c>
      <c r="F43" s="372">
        <v>0.59</v>
      </c>
      <c r="G43" s="372">
        <v>0.24</v>
      </c>
      <c r="H43" s="371">
        <v>1.89</v>
      </c>
      <c r="I43" s="371">
        <v>0.75</v>
      </c>
      <c r="J43" s="372">
        <v>0.37</v>
      </c>
      <c r="K43" s="372">
        <v>0.53</v>
      </c>
      <c r="L43" s="372">
        <v>0.19</v>
      </c>
      <c r="M43" s="373">
        <v>1.84</v>
      </c>
      <c r="N43" s="371">
        <v>0.53</v>
      </c>
      <c r="O43" s="372">
        <v>0.32</v>
      </c>
      <c r="P43" s="374">
        <v>0.46</v>
      </c>
      <c r="Q43" s="375">
        <v>-0.28000000000000003</v>
      </c>
      <c r="R43" s="376">
        <v>1.03</v>
      </c>
      <c r="S43" s="376">
        <v>1.35</v>
      </c>
    </row>
    <row r="44" spans="1:21" s="280" customFormat="1">
      <c r="A44" s="445" t="s">
        <v>169</v>
      </c>
      <c r="B44" s="377">
        <v>-0.01</v>
      </c>
      <c r="C44" s="472">
        <v>-0.01</v>
      </c>
      <c r="D44" s="377">
        <v>-0.02</v>
      </c>
      <c r="E44" s="56">
        <v>0</v>
      </c>
      <c r="F44" s="56">
        <v>0</v>
      </c>
      <c r="G44" s="492">
        <v>-0.02</v>
      </c>
      <c r="H44" s="466">
        <v>-0.04</v>
      </c>
      <c r="I44" s="377">
        <f>I43-I45</f>
        <v>0.19999999999999996</v>
      </c>
      <c r="J44" s="56">
        <v>0</v>
      </c>
      <c r="K44" s="56">
        <v>0</v>
      </c>
      <c r="L44" s="378">
        <v>7.0000000000000007E-2</v>
      </c>
      <c r="M44" s="379">
        <v>0.26</v>
      </c>
      <c r="N44" s="54">
        <v>0</v>
      </c>
      <c r="O44" s="56">
        <v>0</v>
      </c>
      <c r="P44" s="380">
        <v>8.9213439870018309E-3</v>
      </c>
      <c r="Q44" s="381">
        <v>-0.4251369302525283</v>
      </c>
      <c r="R44" s="382">
        <v>-0.4052030927692023</v>
      </c>
      <c r="S44" s="382">
        <f>S43-S45</f>
        <v>8.0000000000000071E-2</v>
      </c>
    </row>
    <row r="45" spans="1:21" s="280" customFormat="1" ht="16.5" thickBot="1">
      <c r="A45" s="446" t="s">
        <v>170</v>
      </c>
      <c r="B45" s="384">
        <v>0.17</v>
      </c>
      <c r="C45" s="385">
        <v>0.36</v>
      </c>
      <c r="D45" s="384">
        <v>0.61</v>
      </c>
      <c r="E45" s="385">
        <v>0.47</v>
      </c>
      <c r="F45" s="385">
        <v>0.59</v>
      </c>
      <c r="G45" s="385">
        <v>0.26</v>
      </c>
      <c r="H45" s="384">
        <v>1.93</v>
      </c>
      <c r="I45" s="384">
        <v>0.55000000000000004</v>
      </c>
      <c r="J45" s="385">
        <v>0.37</v>
      </c>
      <c r="K45" s="385">
        <v>0.53</v>
      </c>
      <c r="L45" s="385">
        <v>0.12</v>
      </c>
      <c r="M45" s="386">
        <v>1.58</v>
      </c>
      <c r="N45" s="384">
        <v>0.53</v>
      </c>
      <c r="O45" s="385">
        <v>0.32</v>
      </c>
      <c r="P45" s="387">
        <v>0.45</v>
      </c>
      <c r="Q45" s="388">
        <v>0.15</v>
      </c>
      <c r="R45" s="389">
        <v>1.44</v>
      </c>
      <c r="S45" s="389">
        <v>1.27</v>
      </c>
    </row>
    <row r="46" spans="1:21" s="280" customFormat="1" ht="16.5" thickTop="1">
      <c r="A46" s="447" t="s">
        <v>10</v>
      </c>
      <c r="B46" s="390"/>
      <c r="C46" s="391"/>
      <c r="D46" s="390"/>
      <c r="E46" s="391"/>
      <c r="F46" s="391"/>
      <c r="G46" s="391"/>
      <c r="H46" s="390"/>
      <c r="I46" s="390">
        <f>I43-I44-I45</f>
        <v>0</v>
      </c>
      <c r="J46" s="391"/>
      <c r="K46" s="391"/>
      <c r="L46" s="391"/>
      <c r="M46" s="392"/>
      <c r="N46" s="390">
        <f>N43-N44-N45</f>
        <v>0</v>
      </c>
      <c r="O46" s="391">
        <f>O43-O44-O45</f>
        <v>0</v>
      </c>
      <c r="P46" s="144"/>
      <c r="Q46" s="391"/>
      <c r="R46" s="321"/>
      <c r="S46" s="321">
        <f>S43-S44-S45</f>
        <v>0</v>
      </c>
    </row>
    <row r="47" spans="1:21" s="280" customFormat="1">
      <c r="A47" s="397" t="s">
        <v>171</v>
      </c>
      <c r="B47" s="393">
        <v>0.16</v>
      </c>
      <c r="C47" s="394">
        <v>0.34</v>
      </c>
      <c r="D47" s="393">
        <v>0.56999999999999995</v>
      </c>
      <c r="E47" s="394">
        <v>0.46</v>
      </c>
      <c r="F47" s="394">
        <v>0.57999999999999996</v>
      </c>
      <c r="G47" s="394">
        <v>0.23</v>
      </c>
      <c r="H47" s="393">
        <v>1.84</v>
      </c>
      <c r="I47" s="393">
        <v>0.72</v>
      </c>
      <c r="J47" s="394">
        <v>0.36</v>
      </c>
      <c r="K47" s="394">
        <v>0.51</v>
      </c>
      <c r="L47" s="394">
        <v>0.19</v>
      </c>
      <c r="M47" s="373">
        <v>1.79</v>
      </c>
      <c r="N47" s="393">
        <v>0.52</v>
      </c>
      <c r="O47" s="394">
        <v>0.31</v>
      </c>
      <c r="P47" s="395">
        <v>0.44</v>
      </c>
      <c r="Q47" s="396">
        <v>-0.28000000000000003</v>
      </c>
      <c r="R47" s="376">
        <v>1</v>
      </c>
      <c r="S47" s="376">
        <v>1.35</v>
      </c>
    </row>
    <row r="48" spans="1:21" s="280" customFormat="1">
      <c r="A48" s="397" t="s">
        <v>157</v>
      </c>
      <c r="B48" s="56">
        <v>0</v>
      </c>
      <c r="C48" s="472">
        <v>-0.01</v>
      </c>
      <c r="D48" s="398">
        <v>-0.02</v>
      </c>
      <c r="E48" s="56">
        <v>0</v>
      </c>
      <c r="F48" s="56">
        <v>0</v>
      </c>
      <c r="G48" s="491">
        <v>-0.02</v>
      </c>
      <c r="H48" s="465">
        <v>-0.04</v>
      </c>
      <c r="I48" s="398">
        <v>0.19</v>
      </c>
      <c r="J48" s="56">
        <v>0</v>
      </c>
      <c r="K48" s="56">
        <v>0</v>
      </c>
      <c r="L48" s="380">
        <v>7.0000000000000007E-2</v>
      </c>
      <c r="M48" s="399">
        <v>0.26</v>
      </c>
      <c r="N48" s="54">
        <v>0</v>
      </c>
      <c r="O48" s="56">
        <v>0</v>
      </c>
      <c r="P48" s="380">
        <v>8.6473339043149928E-3</v>
      </c>
      <c r="Q48" s="381">
        <v>-0.41014733429098477</v>
      </c>
      <c r="R48" s="382">
        <v>-0.40315049601517061</v>
      </c>
      <c r="S48" s="382">
        <f>S47-S49</f>
        <v>8.0000000000000071E-2</v>
      </c>
    </row>
    <row r="49" spans="1:19" s="280" customFormat="1" ht="16.5" thickBot="1">
      <c r="A49" s="446" t="s">
        <v>172</v>
      </c>
      <c r="B49" s="384">
        <v>0.16</v>
      </c>
      <c r="C49" s="385">
        <v>0.35</v>
      </c>
      <c r="D49" s="384">
        <v>0.59</v>
      </c>
      <c r="E49" s="385">
        <v>0.46</v>
      </c>
      <c r="F49" s="385">
        <v>0.57999999999999996</v>
      </c>
      <c r="G49" s="385">
        <v>0.25</v>
      </c>
      <c r="H49" s="384">
        <v>1.88</v>
      </c>
      <c r="I49" s="384">
        <v>0.53</v>
      </c>
      <c r="J49" s="385">
        <v>0.36</v>
      </c>
      <c r="K49" s="385">
        <v>0.51</v>
      </c>
      <c r="L49" s="385">
        <v>0.12</v>
      </c>
      <c r="M49" s="386">
        <v>1.53</v>
      </c>
      <c r="N49" s="384">
        <v>0.52</v>
      </c>
      <c r="O49" s="385">
        <v>0.31</v>
      </c>
      <c r="P49" s="400">
        <v>0.43</v>
      </c>
      <c r="Q49" s="388">
        <v>0.14000000000000001</v>
      </c>
      <c r="R49" s="389">
        <v>1.4</v>
      </c>
      <c r="S49" s="389">
        <v>1.27</v>
      </c>
    </row>
    <row r="50" spans="1:19" s="280" customFormat="1" ht="16.5" thickTop="1">
      <c r="A50" s="448" t="s">
        <v>140</v>
      </c>
      <c r="B50" s="401"/>
      <c r="C50" s="394"/>
      <c r="D50" s="401"/>
      <c r="E50" s="394"/>
      <c r="F50" s="394"/>
      <c r="G50" s="394"/>
      <c r="H50" s="393"/>
      <c r="I50" s="401"/>
      <c r="J50" s="394"/>
      <c r="K50" s="394"/>
      <c r="L50" s="394"/>
      <c r="M50" s="373"/>
      <c r="N50" s="401"/>
      <c r="O50" s="394"/>
      <c r="P50" s="395"/>
      <c r="Q50" s="396"/>
      <c r="R50" s="376"/>
      <c r="S50" s="376"/>
    </row>
    <row r="51" spans="1:19" s="144" customFormat="1">
      <c r="A51" s="383" t="s">
        <v>117</v>
      </c>
      <c r="B51" s="291">
        <v>376</v>
      </c>
      <c r="C51" s="292">
        <v>377</v>
      </c>
      <c r="D51" s="291">
        <v>379</v>
      </c>
      <c r="E51" s="292">
        <v>378</v>
      </c>
      <c r="F51" s="292">
        <v>377</v>
      </c>
      <c r="G51" s="292">
        <v>376</v>
      </c>
      <c r="H51" s="291">
        <v>377</v>
      </c>
      <c r="I51" s="291">
        <v>386.43531649233887</v>
      </c>
      <c r="J51" s="292">
        <v>386</v>
      </c>
      <c r="K51" s="292">
        <v>384</v>
      </c>
      <c r="L51" s="292">
        <v>380</v>
      </c>
      <c r="M51" s="329">
        <v>384</v>
      </c>
      <c r="N51" s="291">
        <v>387.50563362612388</v>
      </c>
      <c r="O51" s="333">
        <v>387</v>
      </c>
      <c r="P51" s="402">
        <v>386</v>
      </c>
      <c r="Q51" s="403">
        <v>386</v>
      </c>
      <c r="R51" s="296">
        <v>387</v>
      </c>
      <c r="S51" s="293">
        <v>368</v>
      </c>
    </row>
    <row r="52" spans="1:19" s="280" customFormat="1">
      <c r="A52" s="383" t="s">
        <v>118</v>
      </c>
      <c r="B52" s="291">
        <v>386</v>
      </c>
      <c r="C52" s="292">
        <v>388</v>
      </c>
      <c r="D52" s="291">
        <v>388</v>
      </c>
      <c r="E52" s="292">
        <v>389</v>
      </c>
      <c r="F52" s="292">
        <v>388</v>
      </c>
      <c r="G52" s="292">
        <v>387</v>
      </c>
      <c r="H52" s="291">
        <v>388</v>
      </c>
      <c r="I52" s="291">
        <v>400.83660954464114</v>
      </c>
      <c r="J52" s="292">
        <v>398</v>
      </c>
      <c r="K52" s="292">
        <v>394</v>
      </c>
      <c r="L52" s="292">
        <v>389</v>
      </c>
      <c r="M52" s="329">
        <v>395</v>
      </c>
      <c r="N52" s="291">
        <v>395.13889342644148</v>
      </c>
      <c r="O52" s="333">
        <v>399</v>
      </c>
      <c r="P52" s="402">
        <v>398</v>
      </c>
      <c r="Q52" s="403">
        <f>Q51</f>
        <v>386</v>
      </c>
      <c r="R52" s="296">
        <v>398</v>
      </c>
      <c r="S52" s="293">
        <v>369</v>
      </c>
    </row>
    <row r="53" spans="1:19" s="280" customFormat="1">
      <c r="A53" s="383" t="s">
        <v>119</v>
      </c>
      <c r="B53" s="291">
        <v>386</v>
      </c>
      <c r="C53" s="292">
        <v>388</v>
      </c>
      <c r="D53" s="291">
        <v>388</v>
      </c>
      <c r="E53" s="292">
        <v>389</v>
      </c>
      <c r="F53" s="292">
        <v>388</v>
      </c>
      <c r="G53" s="292">
        <v>387</v>
      </c>
      <c r="H53" s="291">
        <v>388</v>
      </c>
      <c r="I53" s="291">
        <f>I52</f>
        <v>400.83660954464114</v>
      </c>
      <c r="J53" s="292">
        <v>398</v>
      </c>
      <c r="K53" s="292">
        <v>394</v>
      </c>
      <c r="L53" s="333">
        <v>389</v>
      </c>
      <c r="M53" s="329">
        <v>395</v>
      </c>
      <c r="N53" s="291">
        <f>N52</f>
        <v>395.13889342644148</v>
      </c>
      <c r="O53" s="333">
        <f t="shared" ref="O53:P53" si="2">O52</f>
        <v>399</v>
      </c>
      <c r="P53" s="402">
        <f t="shared" si="2"/>
        <v>398</v>
      </c>
      <c r="Q53" s="403">
        <v>400</v>
      </c>
      <c r="R53" s="296">
        <f>R52</f>
        <v>398</v>
      </c>
      <c r="S53" s="293">
        <f>S52</f>
        <v>369</v>
      </c>
    </row>
    <row r="54" spans="1:19">
      <c r="A54" s="308"/>
      <c r="B54" s="404"/>
      <c r="C54" s="310"/>
      <c r="D54" s="404"/>
      <c r="E54" s="310"/>
      <c r="F54" s="310"/>
      <c r="G54" s="310"/>
      <c r="H54" s="309"/>
      <c r="I54" s="404"/>
      <c r="J54" s="310"/>
      <c r="K54" s="310"/>
      <c r="L54" s="310"/>
      <c r="M54" s="405"/>
      <c r="N54" s="404"/>
      <c r="O54" s="308"/>
      <c r="Q54" s="406"/>
      <c r="R54" s="407"/>
      <c r="S54" s="407"/>
    </row>
    <row r="55" spans="1:19" s="104" customFormat="1">
      <c r="A55" s="408" t="s">
        <v>0</v>
      </c>
      <c r="B55" s="409">
        <v>1</v>
      </c>
      <c r="C55" s="410">
        <v>1</v>
      </c>
      <c r="D55" s="409">
        <v>1</v>
      </c>
      <c r="E55" s="410">
        <v>1</v>
      </c>
      <c r="F55" s="410">
        <v>1</v>
      </c>
      <c r="G55" s="410">
        <v>1</v>
      </c>
      <c r="H55" s="409">
        <v>1</v>
      </c>
      <c r="I55" s="409">
        <v>1</v>
      </c>
      <c r="J55" s="410">
        <v>1</v>
      </c>
      <c r="K55" s="410">
        <v>1</v>
      </c>
      <c r="L55" s="410">
        <v>1</v>
      </c>
      <c r="M55" s="411">
        <v>1</v>
      </c>
      <c r="N55" s="409">
        <v>1</v>
      </c>
      <c r="O55" s="410">
        <v>1</v>
      </c>
      <c r="P55" s="412">
        <v>1</v>
      </c>
      <c r="Q55" s="413">
        <v>1</v>
      </c>
      <c r="R55" s="414">
        <v>1</v>
      </c>
      <c r="S55" s="414">
        <v>1</v>
      </c>
    </row>
    <row r="56" spans="1:19" s="104" customFormat="1">
      <c r="A56" s="272" t="s">
        <v>1</v>
      </c>
      <c r="B56" s="415">
        <v>32</v>
      </c>
      <c r="C56" s="416">
        <v>32.9</v>
      </c>
      <c r="D56" s="415">
        <v>30.5</v>
      </c>
      <c r="E56" s="416">
        <v>31.5</v>
      </c>
      <c r="F56" s="416">
        <v>31</v>
      </c>
      <c r="G56" s="416">
        <v>32.200000000000003</v>
      </c>
      <c r="H56" s="415">
        <v>31.3</v>
      </c>
      <c r="I56" s="415">
        <v>29.4</v>
      </c>
      <c r="J56" s="416">
        <v>30.3</v>
      </c>
      <c r="K56" s="416">
        <v>30.4</v>
      </c>
      <c r="L56" s="416">
        <v>32</v>
      </c>
      <c r="M56" s="417">
        <v>30.5</v>
      </c>
      <c r="N56" s="415">
        <v>27.900000000000002</v>
      </c>
      <c r="O56" s="416">
        <f>O15/O$7*100</f>
        <v>29.026442307692307</v>
      </c>
      <c r="P56" s="418">
        <v>29.106029106029109</v>
      </c>
      <c r="Q56" s="419">
        <f t="shared" ref="Q56:R58" si="3">Q15/Q$7*100</f>
        <v>30.293941211757648</v>
      </c>
      <c r="R56" s="417">
        <f t="shared" si="3"/>
        <v>29.086229086229089</v>
      </c>
      <c r="S56" s="417">
        <v>29.009362730292963</v>
      </c>
    </row>
    <row r="57" spans="1:19" s="104" customFormat="1">
      <c r="A57" s="272" t="s">
        <v>2</v>
      </c>
      <c r="B57" s="415">
        <v>25.5</v>
      </c>
      <c r="C57" s="416">
        <v>22.7</v>
      </c>
      <c r="D57" s="415">
        <v>22.3</v>
      </c>
      <c r="E57" s="416">
        <v>23.4</v>
      </c>
      <c r="F57" s="416">
        <v>21.7</v>
      </c>
      <c r="G57" s="416">
        <v>24</v>
      </c>
      <c r="H57" s="415">
        <v>22.8</v>
      </c>
      <c r="I57" s="415">
        <v>21.9</v>
      </c>
      <c r="J57" s="416">
        <v>22.5</v>
      </c>
      <c r="K57" s="416">
        <v>21.4</v>
      </c>
      <c r="L57" s="416">
        <v>24.3</v>
      </c>
      <c r="M57" s="417">
        <v>22.5</v>
      </c>
      <c r="N57" s="415">
        <v>21.2</v>
      </c>
      <c r="O57" s="416">
        <f>O16/O$7*100</f>
        <v>21.995192307692307</v>
      </c>
      <c r="P57" s="418">
        <v>20.945945945945947</v>
      </c>
      <c r="Q57" s="419">
        <f t="shared" si="3"/>
        <v>24.355128974205158</v>
      </c>
      <c r="R57" s="417">
        <f t="shared" si="3"/>
        <v>22.064922064922065</v>
      </c>
      <c r="S57" s="417">
        <v>21.62488674116581</v>
      </c>
    </row>
    <row r="58" spans="1:19" s="104" customFormat="1">
      <c r="A58" s="272" t="s">
        <v>3</v>
      </c>
      <c r="B58" s="415">
        <v>31.8</v>
      </c>
      <c r="C58" s="416">
        <v>30.7</v>
      </c>
      <c r="D58" s="415">
        <v>28.7</v>
      </c>
      <c r="E58" s="416">
        <v>30.4</v>
      </c>
      <c r="F58" s="416">
        <v>29.6</v>
      </c>
      <c r="G58" s="416">
        <v>31.4</v>
      </c>
      <c r="H58" s="415">
        <v>29.9</v>
      </c>
      <c r="I58" s="415">
        <v>30.8</v>
      </c>
      <c r="J58" s="416">
        <v>32.1</v>
      </c>
      <c r="K58" s="416">
        <v>30.6</v>
      </c>
      <c r="L58" s="416">
        <v>32.200000000000003</v>
      </c>
      <c r="M58" s="420">
        <v>31.3</v>
      </c>
      <c r="N58" s="415">
        <v>30.500000000000004</v>
      </c>
      <c r="O58" s="416">
        <f>O17/O$7*100</f>
        <v>32.39182692307692</v>
      </c>
      <c r="P58" s="421">
        <v>32</v>
      </c>
      <c r="Q58" s="419">
        <f t="shared" si="3"/>
        <v>33.713257348530298</v>
      </c>
      <c r="R58" s="417">
        <f t="shared" si="3"/>
        <v>32.103532103532103</v>
      </c>
      <c r="S58" s="417">
        <v>34.200000000000003</v>
      </c>
    </row>
    <row r="59" spans="1:19" s="104" customFormat="1">
      <c r="A59" s="183" t="s">
        <v>6</v>
      </c>
      <c r="B59" s="192">
        <v>0.107</v>
      </c>
      <c r="C59" s="193">
        <v>0.13700000000000001</v>
      </c>
      <c r="D59" s="192">
        <v>0.185</v>
      </c>
      <c r="E59" s="193">
        <v>0.14699999999999999</v>
      </c>
      <c r="F59" s="193">
        <v>0.17699999999999999</v>
      </c>
      <c r="G59" s="193">
        <v>0.124</v>
      </c>
      <c r="H59" s="192">
        <v>0.16</v>
      </c>
      <c r="I59" s="192">
        <v>0.17899999999999999</v>
      </c>
      <c r="J59" s="193">
        <v>0.151</v>
      </c>
      <c r="K59" s="193">
        <v>0.17599999999999999</v>
      </c>
      <c r="L59" s="193">
        <v>0.115</v>
      </c>
      <c r="M59" s="196">
        <v>0.157</v>
      </c>
      <c r="N59" s="192">
        <v>0.20399999999999999</v>
      </c>
      <c r="O59" s="193">
        <f>1-O18/O7</f>
        <v>0.16586538461538458</v>
      </c>
      <c r="P59" s="422">
        <f t="shared" ref="P59:R59" si="4">1-P18/P7</f>
        <v>0.18035343035343032</v>
      </c>
      <c r="Q59" s="194">
        <f t="shared" si="4"/>
        <v>0.11637672465506899</v>
      </c>
      <c r="R59" s="196">
        <f t="shared" si="4"/>
        <v>0.16745316745316741</v>
      </c>
      <c r="S59" s="196">
        <v>0.152</v>
      </c>
    </row>
    <row r="60" spans="1:19" s="104" customFormat="1">
      <c r="A60" s="183" t="s">
        <v>112</v>
      </c>
      <c r="B60" s="192">
        <v>6.3E-2</v>
      </c>
      <c r="C60" s="193">
        <v>7.4999999999999997E-2</v>
      </c>
      <c r="D60" s="192">
        <v>0.14499999999999999</v>
      </c>
      <c r="E60" s="193">
        <v>0.106</v>
      </c>
      <c r="F60" s="193">
        <v>0.14299999999999999</v>
      </c>
      <c r="G60" s="193">
        <v>5.1999999999999998E-2</v>
      </c>
      <c r="H60" s="192">
        <v>0.114</v>
      </c>
      <c r="I60" s="192">
        <v>0.19600000000000001</v>
      </c>
      <c r="J60" s="193">
        <v>0.10199999999999999</v>
      </c>
      <c r="K60" s="193">
        <v>0.13400000000000001</v>
      </c>
      <c r="L60" s="193">
        <v>4.8000000000000001E-2</v>
      </c>
      <c r="M60" s="196">
        <v>0.123</v>
      </c>
      <c r="N60" s="192">
        <v>0.17</v>
      </c>
      <c r="O60" s="193">
        <v>0.10250254678794937</v>
      </c>
      <c r="P60" s="422">
        <v>0.13717097396735267</v>
      </c>
      <c r="Q60" s="194">
        <v>2.8423029482398155E-2</v>
      </c>
      <c r="R60" s="196">
        <v>0.11120368519953233</v>
      </c>
      <c r="S60" s="196">
        <v>9.5743625019782286E-2</v>
      </c>
    </row>
    <row r="61" spans="1:19" s="104" customFormat="1">
      <c r="A61" s="164"/>
      <c r="B61" s="164"/>
      <c r="C61" s="164"/>
      <c r="D61" s="164"/>
      <c r="E61" s="164"/>
      <c r="F61" s="164"/>
      <c r="G61" s="164"/>
      <c r="H61" s="164"/>
      <c r="I61" s="164"/>
      <c r="J61" s="164"/>
      <c r="K61" s="164"/>
      <c r="L61" s="164"/>
      <c r="M61" s="164"/>
      <c r="N61" s="164"/>
      <c r="O61" s="164"/>
      <c r="P61" s="146"/>
      <c r="Q61" s="146"/>
      <c r="R61" s="416"/>
      <c r="S61" s="158"/>
    </row>
    <row r="62" spans="1:19" s="423" customFormat="1" ht="30.75" customHeight="1">
      <c r="A62" s="499" t="s">
        <v>146</v>
      </c>
      <c r="B62" s="499"/>
      <c r="C62" s="499"/>
      <c r="D62" s="499"/>
      <c r="E62" s="499"/>
      <c r="F62" s="499"/>
      <c r="G62" s="499"/>
      <c r="H62" s="499"/>
      <c r="I62" s="499"/>
      <c r="J62" s="499"/>
      <c r="K62" s="499"/>
      <c r="L62" s="499"/>
      <c r="M62" s="499"/>
      <c r="N62" s="499"/>
      <c r="O62" s="499"/>
      <c r="P62" s="499"/>
      <c r="Q62" s="499"/>
      <c r="R62" s="499"/>
      <c r="S62" s="499"/>
    </row>
    <row r="63" spans="1:19" s="423" customFormat="1" ht="18.75" customHeight="1">
      <c r="A63" s="499" t="s">
        <v>147</v>
      </c>
      <c r="B63" s="499"/>
      <c r="C63" s="499"/>
      <c r="D63" s="499"/>
      <c r="E63" s="499"/>
      <c r="F63" s="499"/>
      <c r="G63" s="499"/>
      <c r="H63" s="499"/>
      <c r="I63" s="499"/>
      <c r="J63" s="499"/>
      <c r="K63" s="499"/>
      <c r="L63" s="499"/>
      <c r="M63" s="499"/>
      <c r="N63" s="499"/>
      <c r="O63" s="499"/>
      <c r="P63" s="499"/>
      <c r="Q63" s="499"/>
      <c r="R63" s="499"/>
      <c r="S63" s="499"/>
    </row>
    <row r="64" spans="1:19" s="424" customFormat="1" ht="29.25" customHeight="1">
      <c r="A64" s="499" t="s">
        <v>185</v>
      </c>
      <c r="B64" s="499"/>
      <c r="C64" s="499"/>
      <c r="D64" s="499"/>
      <c r="E64" s="499"/>
      <c r="F64" s="499"/>
      <c r="G64" s="499"/>
      <c r="H64" s="499"/>
      <c r="I64" s="499"/>
      <c r="J64" s="499"/>
      <c r="K64" s="499"/>
      <c r="L64" s="499"/>
      <c r="M64" s="499"/>
      <c r="N64" s="499"/>
      <c r="O64" s="499"/>
      <c r="P64" s="499"/>
      <c r="Q64" s="499"/>
      <c r="R64" s="499"/>
      <c r="S64" s="499"/>
    </row>
    <row r="65" spans="1:18" ht="12.75" customHeight="1">
      <c r="A65" s="271"/>
      <c r="B65" s="467"/>
      <c r="C65" s="468"/>
      <c r="D65" s="271"/>
      <c r="E65" s="427"/>
      <c r="F65" s="430"/>
      <c r="G65" s="444"/>
      <c r="H65" s="444"/>
      <c r="P65" s="416"/>
      <c r="Q65" s="416"/>
      <c r="R65" s="155"/>
    </row>
    <row r="66" spans="1:18">
      <c r="P66" s="370"/>
      <c r="Q66" s="370"/>
      <c r="R66" s="272"/>
    </row>
    <row r="67" spans="1:18" ht="12.75" customHeight="1">
      <c r="P67" s="425"/>
      <c r="Q67" s="425"/>
      <c r="R67" s="183"/>
    </row>
    <row r="68" spans="1:18">
      <c r="P68" s="119"/>
      <c r="Q68" s="119"/>
      <c r="R68" s="426"/>
    </row>
    <row r="69" spans="1:18" ht="12.75" customHeight="1">
      <c r="P69" s="155"/>
      <c r="Q69" s="155"/>
      <c r="R69" s="426"/>
    </row>
    <row r="70" spans="1:18">
      <c r="A70" s="205" t="s">
        <v>22</v>
      </c>
      <c r="P70" s="272"/>
      <c r="Q70" s="272"/>
    </row>
    <row r="71" spans="1:18" ht="12.75" customHeight="1">
      <c r="P71" s="183"/>
      <c r="Q71" s="183"/>
    </row>
    <row r="72" spans="1:18">
      <c r="P72" s="426"/>
      <c r="Q72" s="426"/>
    </row>
    <row r="73" spans="1:18" ht="11.25" customHeight="1">
      <c r="P73" s="426"/>
      <c r="Q73" s="426"/>
    </row>
  </sheetData>
  <sheetProtection formatCells="0" formatColumns="0" formatRows="0" insertColumns="0" insertRows="0" insertHyperlinks="0" deleteColumns="0" deleteRows="0" sort="0" autoFilter="0" pivotTables="0"/>
  <mergeCells count="7">
    <mergeCell ref="N4:R4"/>
    <mergeCell ref="A62:S62"/>
    <mergeCell ref="A63:S63"/>
    <mergeCell ref="A64:S64"/>
    <mergeCell ref="I4:M4"/>
    <mergeCell ref="D4:H4"/>
    <mergeCell ref="B4:C4"/>
  </mergeCells>
  <phoneticPr fontId="14" type="noConversion"/>
  <conditionalFormatting sqref="S54 S27 S29 S19 S37 S46 S41 S12:XFD12 N12:O12 N19:O19 N27:O27 N46:O46 N29:O29 N37:O37 N41:O41 N54:O54 K54:L54 K41:L41 K37:L37 K29:L29 K46:L46 K27:L27 K19:L19 K12:L12">
    <cfRule type="cellIs" dxfId="17" priority="28" operator="notEqual">
      <formula>0</formula>
    </cfRule>
  </conditionalFormatting>
  <conditionalFormatting sqref="Q27:R27 Q29:R29 Q12:R12 Q19:R19 Q37:R37 Q46:R46 Q54:R54 Q41:R41">
    <cfRule type="cellIs" dxfId="16" priority="16" operator="notEqual">
      <formula>0</formula>
    </cfRule>
  </conditionalFormatting>
  <conditionalFormatting sqref="I12:J12 I19:J19 I27:J27 I46:J46 I29:J29 I37:J37 I41:J41 I54:J54">
    <cfRule type="cellIs" dxfId="15" priority="10" operator="notEqual">
      <formula>0</formula>
    </cfRule>
  </conditionalFormatting>
  <conditionalFormatting sqref="P12">
    <cfRule type="cellIs" dxfId="14" priority="8" operator="notEqual">
      <formula>0</formula>
    </cfRule>
  </conditionalFormatting>
  <conditionalFormatting sqref="M54 M41 M37 M29 M46 M27 M19 M12">
    <cfRule type="cellIs" dxfId="13" priority="6" operator="notEqual">
      <formula>0</formula>
    </cfRule>
  </conditionalFormatting>
  <conditionalFormatting sqref="D12:H12 D19:H19 D27:H27 D46:H46 D29:H29 D37:H37 D41:H41 D54:H54">
    <cfRule type="cellIs" dxfId="12" priority="3" operator="notEqual">
      <formula>0</formula>
    </cfRule>
  </conditionalFormatting>
  <conditionalFormatting sqref="B12:C12 B19:C19 B27:C27 B46:C46 B29:C29 B37:C37 B41:C41 B54:C54">
    <cfRule type="cellIs" dxfId="11" priority="1" operator="notEqual">
      <formula>0</formula>
    </cfRule>
  </conditionalFormatting>
  <pageMargins left="0.5" right="0.25" top="0.4" bottom="0.17" header="0.5" footer="0.18"/>
  <pageSetup scale="3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40"/>
  <sheetViews>
    <sheetView showGridLines="0" view="pageBreakPreview" zoomScale="80" zoomScaleNormal="80" zoomScaleSheetLayoutView="80" workbookViewId="0">
      <pane xSplit="1" ySplit="6" topLeftCell="B7" activePane="bottomRight" state="frozen"/>
      <selection activeCell="R12" sqref="R12"/>
      <selection pane="topRight" activeCell="R12" sqref="R12"/>
      <selection pane="bottomLeft" activeCell="R12" sqref="R12"/>
      <selection pane="bottomRight" activeCell="L32" sqref="L32"/>
    </sheetView>
  </sheetViews>
  <sheetFormatPr defaultColWidth="9.140625" defaultRowHeight="15.75"/>
  <cols>
    <col min="1" max="1" width="41.7109375" style="27" customWidth="1"/>
    <col min="2" max="12" width="15.28515625" style="27" customWidth="1"/>
    <col min="13" max="13" width="14.7109375" style="27" customWidth="1"/>
    <col min="14" max="19" width="15.28515625" style="27" customWidth="1"/>
    <col min="20" max="20" width="3.5703125" style="27" customWidth="1"/>
    <col min="21" max="16384" width="9.140625" style="27"/>
  </cols>
  <sheetData>
    <row r="1" spans="1:23">
      <c r="A1" s="17" t="s">
        <v>60</v>
      </c>
    </row>
    <row r="2" spans="1:23">
      <c r="A2" s="28" t="s">
        <v>68</v>
      </c>
    </row>
    <row r="3" spans="1:23">
      <c r="A3" s="28" t="s">
        <v>69</v>
      </c>
      <c r="N3" s="29"/>
      <c r="O3" s="29"/>
      <c r="P3" s="29"/>
      <c r="Q3" s="29"/>
      <c r="R3" s="29"/>
      <c r="S3" s="29"/>
    </row>
    <row r="4" spans="1:23">
      <c r="A4" s="30"/>
      <c r="N4" s="31"/>
      <c r="O4" s="31"/>
      <c r="P4" s="31"/>
      <c r="Q4" s="31"/>
    </row>
    <row r="5" spans="1:23">
      <c r="B5" s="506">
        <v>2020</v>
      </c>
      <c r="C5" s="507"/>
      <c r="D5" s="503">
        <v>2019</v>
      </c>
      <c r="E5" s="504"/>
      <c r="F5" s="504"/>
      <c r="G5" s="504"/>
      <c r="H5" s="505"/>
      <c r="I5" s="503">
        <v>2018</v>
      </c>
      <c r="J5" s="504"/>
      <c r="K5" s="504"/>
      <c r="L5" s="504"/>
      <c r="M5" s="505"/>
      <c r="N5" s="496" t="s">
        <v>143</v>
      </c>
      <c r="O5" s="497"/>
      <c r="P5" s="497"/>
      <c r="Q5" s="497"/>
      <c r="R5" s="498"/>
      <c r="S5" s="32" t="s">
        <v>144</v>
      </c>
    </row>
    <row r="6" spans="1:23" ht="31.5">
      <c r="B6" s="33" t="s">
        <v>25</v>
      </c>
      <c r="C6" s="34" t="s">
        <v>26</v>
      </c>
      <c r="D6" s="33" t="s">
        <v>25</v>
      </c>
      <c r="E6" s="34" t="s">
        <v>26</v>
      </c>
      <c r="F6" s="431" t="s">
        <v>166</v>
      </c>
      <c r="G6" s="36" t="s">
        <v>28</v>
      </c>
      <c r="H6" s="37" t="s">
        <v>141</v>
      </c>
      <c r="I6" s="33" t="s">
        <v>25</v>
      </c>
      <c r="J6" s="34" t="s">
        <v>26</v>
      </c>
      <c r="K6" s="35" t="s">
        <v>27</v>
      </c>
      <c r="L6" s="36" t="s">
        <v>28</v>
      </c>
      <c r="M6" s="37" t="s">
        <v>141</v>
      </c>
      <c r="N6" s="38" t="s">
        <v>25</v>
      </c>
      <c r="O6" s="35" t="s">
        <v>26</v>
      </c>
      <c r="P6" s="35" t="s">
        <v>120</v>
      </c>
      <c r="Q6" s="36" t="s">
        <v>28</v>
      </c>
      <c r="R6" s="37" t="s">
        <v>141</v>
      </c>
      <c r="S6" s="37" t="s">
        <v>141</v>
      </c>
    </row>
    <row r="7" spans="1:23">
      <c r="A7" s="28" t="s">
        <v>62</v>
      </c>
      <c r="B7" s="39"/>
      <c r="C7" s="40"/>
      <c r="D7" s="39"/>
      <c r="E7" s="40"/>
      <c r="F7" s="40"/>
      <c r="G7" s="40"/>
      <c r="H7" s="449"/>
      <c r="I7" s="39"/>
      <c r="J7" s="40"/>
      <c r="K7" s="40"/>
      <c r="L7" s="41"/>
      <c r="M7" s="42"/>
      <c r="N7" s="39"/>
      <c r="O7" s="40"/>
      <c r="P7" s="40"/>
      <c r="Q7" s="41"/>
      <c r="R7" s="42"/>
      <c r="S7" s="42"/>
    </row>
    <row r="8" spans="1:23">
      <c r="A8" s="43" t="s">
        <v>0</v>
      </c>
      <c r="B8" s="44">
        <v>1220</v>
      </c>
      <c r="C8" s="45">
        <v>1260</v>
      </c>
      <c r="D8" s="44">
        <v>1539</v>
      </c>
      <c r="E8" s="45">
        <v>1410</v>
      </c>
      <c r="F8" s="45">
        <v>1546</v>
      </c>
      <c r="G8" s="45">
        <v>1344</v>
      </c>
      <c r="H8" s="450">
        <v>5839</v>
      </c>
      <c r="I8" s="44">
        <v>1444</v>
      </c>
      <c r="J8" s="45">
        <v>1352</v>
      </c>
      <c r="K8" s="45">
        <v>1452</v>
      </c>
      <c r="L8" s="46">
        <v>1247</v>
      </c>
      <c r="M8" s="47">
        <v>5495</v>
      </c>
      <c r="N8" s="44">
        <v>1199</v>
      </c>
      <c r="O8" s="45">
        <v>1159</v>
      </c>
      <c r="P8" s="45">
        <v>1347</v>
      </c>
      <c r="Q8" s="46">
        <v>1158</v>
      </c>
      <c r="R8" s="47">
        <v>4863</v>
      </c>
      <c r="S8" s="47">
        <v>4572</v>
      </c>
      <c r="U8" s="48"/>
      <c r="V8" s="48"/>
      <c r="W8" s="48"/>
    </row>
    <row r="9" spans="1:23">
      <c r="A9" s="43" t="s">
        <v>63</v>
      </c>
      <c r="B9" s="49">
        <v>33</v>
      </c>
      <c r="C9" s="50">
        <v>32</v>
      </c>
      <c r="D9" s="49">
        <v>36</v>
      </c>
      <c r="E9" s="50">
        <v>33</v>
      </c>
      <c r="F9" s="50">
        <v>35</v>
      </c>
      <c r="G9" s="50">
        <v>32</v>
      </c>
      <c r="H9" s="451">
        <v>136</v>
      </c>
      <c r="I9" s="49">
        <v>37</v>
      </c>
      <c r="J9" s="50">
        <v>33</v>
      </c>
      <c r="K9" s="50">
        <v>34</v>
      </c>
      <c r="L9" s="51">
        <v>28</v>
      </c>
      <c r="M9" s="52">
        <v>132</v>
      </c>
      <c r="N9" s="49">
        <v>34</v>
      </c>
      <c r="O9" s="50">
        <v>32</v>
      </c>
      <c r="P9" s="50">
        <v>36</v>
      </c>
      <c r="Q9" s="51">
        <v>32</v>
      </c>
      <c r="R9" s="52">
        <v>134</v>
      </c>
      <c r="S9" s="52">
        <v>124</v>
      </c>
      <c r="U9" s="48"/>
      <c r="V9" s="48"/>
      <c r="W9" s="48"/>
    </row>
    <row r="10" spans="1:23" ht="31.5">
      <c r="A10" s="53" t="s">
        <v>177</v>
      </c>
      <c r="B10" s="49">
        <v>16</v>
      </c>
      <c r="C10" s="50">
        <v>15</v>
      </c>
      <c r="D10" s="49">
        <v>17</v>
      </c>
      <c r="E10" s="50">
        <v>15</v>
      </c>
      <c r="F10" s="50">
        <v>16</v>
      </c>
      <c r="G10" s="50">
        <v>16</v>
      </c>
      <c r="H10" s="451">
        <v>64</v>
      </c>
      <c r="I10" s="49">
        <v>17</v>
      </c>
      <c r="J10" s="50">
        <v>15</v>
      </c>
      <c r="K10" s="50">
        <v>15</v>
      </c>
      <c r="L10" s="51">
        <v>14</v>
      </c>
      <c r="M10" s="52">
        <v>61</v>
      </c>
      <c r="N10" s="49">
        <v>17</v>
      </c>
      <c r="O10" s="50">
        <v>15</v>
      </c>
      <c r="P10" s="50">
        <v>19</v>
      </c>
      <c r="Q10" s="51">
        <v>18</v>
      </c>
      <c r="R10" s="52">
        <v>69</v>
      </c>
      <c r="S10" s="52">
        <v>61</v>
      </c>
      <c r="U10" s="48"/>
      <c r="V10" s="48"/>
      <c r="W10" s="48"/>
    </row>
    <row r="11" spans="1:23">
      <c r="A11" s="53" t="s">
        <v>106</v>
      </c>
      <c r="B11" s="54">
        <v>0</v>
      </c>
      <c r="C11" s="55">
        <v>0</v>
      </c>
      <c r="D11" s="54">
        <v>0</v>
      </c>
      <c r="E11" s="55">
        <v>0</v>
      </c>
      <c r="F11" s="55">
        <v>1</v>
      </c>
      <c r="G11" s="55">
        <v>0</v>
      </c>
      <c r="H11" s="452">
        <v>1</v>
      </c>
      <c r="I11" s="54">
        <v>0</v>
      </c>
      <c r="J11" s="55">
        <v>0</v>
      </c>
      <c r="K11" s="55">
        <v>0</v>
      </c>
      <c r="L11" s="56">
        <v>0</v>
      </c>
      <c r="M11" s="57">
        <v>0</v>
      </c>
      <c r="N11" s="54">
        <v>0</v>
      </c>
      <c r="O11" s="55">
        <v>0</v>
      </c>
      <c r="P11" s="55">
        <v>0</v>
      </c>
      <c r="Q11" s="56">
        <v>0</v>
      </c>
      <c r="R11" s="57">
        <v>0</v>
      </c>
      <c r="S11" s="57">
        <v>0</v>
      </c>
      <c r="U11" s="48"/>
      <c r="V11" s="48"/>
      <c r="W11" s="48"/>
    </row>
    <row r="12" spans="1:23">
      <c r="A12" s="43" t="s">
        <v>64</v>
      </c>
      <c r="B12" s="49">
        <v>1269</v>
      </c>
      <c r="C12" s="50">
        <v>1307</v>
      </c>
      <c r="D12" s="49">
        <v>1592</v>
      </c>
      <c r="E12" s="50">
        <v>1458</v>
      </c>
      <c r="F12" s="50">
        <v>1598</v>
      </c>
      <c r="G12" s="50">
        <v>1392</v>
      </c>
      <c r="H12" s="451">
        <v>6040</v>
      </c>
      <c r="I12" s="49">
        <f>SUM(I8:I10)</f>
        <v>1498</v>
      </c>
      <c r="J12" s="50">
        <v>1400</v>
      </c>
      <c r="K12" s="50">
        <v>1501</v>
      </c>
      <c r="L12" s="51">
        <v>1289</v>
      </c>
      <c r="M12" s="52">
        <v>5688</v>
      </c>
      <c r="N12" s="49">
        <f>SUM(N8:N10)</f>
        <v>1250</v>
      </c>
      <c r="O12" s="50">
        <v>1206</v>
      </c>
      <c r="P12" s="50">
        <v>1402</v>
      </c>
      <c r="Q12" s="51">
        <v>1208</v>
      </c>
      <c r="R12" s="52">
        <v>5066</v>
      </c>
      <c r="S12" s="52">
        <v>4757</v>
      </c>
      <c r="U12" s="48"/>
      <c r="V12" s="48"/>
      <c r="W12" s="48"/>
    </row>
    <row r="13" spans="1:23">
      <c r="A13" s="58" t="s">
        <v>16</v>
      </c>
      <c r="B13" s="59"/>
      <c r="C13" s="60"/>
      <c r="D13" s="59"/>
      <c r="E13" s="60"/>
      <c r="F13" s="60"/>
      <c r="G13" s="60"/>
      <c r="H13" s="61"/>
      <c r="I13" s="59"/>
      <c r="J13" s="60"/>
      <c r="K13" s="60"/>
      <c r="L13" s="60"/>
      <c r="M13" s="61"/>
      <c r="N13" s="59"/>
      <c r="O13" s="60"/>
      <c r="P13" s="60"/>
      <c r="Q13" s="60"/>
      <c r="R13" s="61"/>
      <c r="S13" s="61">
        <v>0</v>
      </c>
    </row>
    <row r="14" spans="1:23">
      <c r="A14" s="43" t="s">
        <v>17</v>
      </c>
      <c r="B14" s="49"/>
      <c r="C14" s="62"/>
      <c r="D14" s="49"/>
      <c r="E14" s="62"/>
      <c r="F14" s="62"/>
      <c r="G14" s="62"/>
      <c r="H14" s="453"/>
      <c r="I14" s="49"/>
      <c r="J14" s="62"/>
      <c r="K14" s="62"/>
      <c r="L14" s="51"/>
      <c r="M14" s="52"/>
      <c r="N14" s="49"/>
      <c r="O14" s="62"/>
      <c r="P14" s="62"/>
      <c r="Q14" s="51"/>
      <c r="R14" s="52"/>
      <c r="S14" s="52"/>
    </row>
    <row r="15" spans="1:23">
      <c r="A15" s="43" t="s">
        <v>18</v>
      </c>
      <c r="B15" s="49">
        <v>392</v>
      </c>
      <c r="C15" s="50">
        <v>419</v>
      </c>
      <c r="D15" s="49">
        <v>476</v>
      </c>
      <c r="E15" s="50">
        <v>450</v>
      </c>
      <c r="F15" s="50">
        <v>477</v>
      </c>
      <c r="G15" s="50">
        <v>432</v>
      </c>
      <c r="H15" s="451">
        <v>1835</v>
      </c>
      <c r="I15" s="49">
        <v>424</v>
      </c>
      <c r="J15" s="50">
        <v>413</v>
      </c>
      <c r="K15" s="50">
        <v>444</v>
      </c>
      <c r="L15" s="51">
        <v>398</v>
      </c>
      <c r="M15" s="52">
        <v>1679</v>
      </c>
      <c r="N15" s="49">
        <v>353</v>
      </c>
      <c r="O15" s="50">
        <v>348</v>
      </c>
      <c r="P15" s="50">
        <v>400</v>
      </c>
      <c r="Q15" s="51">
        <v>354</v>
      </c>
      <c r="R15" s="52">
        <v>1455</v>
      </c>
      <c r="S15" s="52">
        <v>1374</v>
      </c>
      <c r="U15" s="48"/>
      <c r="V15" s="48"/>
      <c r="W15" s="48"/>
    </row>
    <row r="16" spans="1:23">
      <c r="A16" s="43" t="s">
        <v>19</v>
      </c>
      <c r="B16" s="49">
        <v>287</v>
      </c>
      <c r="C16" s="50">
        <v>271</v>
      </c>
      <c r="D16" s="49">
        <v>320</v>
      </c>
      <c r="E16" s="50">
        <v>311</v>
      </c>
      <c r="F16" s="50">
        <v>311</v>
      </c>
      <c r="G16" s="50">
        <v>303</v>
      </c>
      <c r="H16" s="451">
        <v>1245</v>
      </c>
      <c r="I16" s="49">
        <v>293</v>
      </c>
      <c r="J16" s="50">
        <v>289</v>
      </c>
      <c r="K16" s="50">
        <v>297</v>
      </c>
      <c r="L16" s="51">
        <v>288</v>
      </c>
      <c r="M16" s="52">
        <v>1167</v>
      </c>
      <c r="N16" s="49">
        <v>241</v>
      </c>
      <c r="O16" s="50">
        <v>241</v>
      </c>
      <c r="P16" s="50">
        <v>266</v>
      </c>
      <c r="Q16" s="51">
        <v>265</v>
      </c>
      <c r="R16" s="52">
        <v>1013</v>
      </c>
      <c r="S16" s="52">
        <v>932</v>
      </c>
      <c r="U16" s="48"/>
      <c r="V16" s="48"/>
      <c r="W16" s="48"/>
    </row>
    <row r="17" spans="1:23">
      <c r="A17" s="43" t="s">
        <v>20</v>
      </c>
      <c r="B17" s="49">
        <v>375</v>
      </c>
      <c r="C17" s="55">
        <v>387</v>
      </c>
      <c r="D17" s="49">
        <v>434</v>
      </c>
      <c r="E17" s="55">
        <v>424</v>
      </c>
      <c r="F17" s="55">
        <v>447</v>
      </c>
      <c r="G17" s="55">
        <v>412</v>
      </c>
      <c r="H17" s="452">
        <v>1717</v>
      </c>
      <c r="I17" s="49">
        <v>426</v>
      </c>
      <c r="J17" s="55">
        <v>423</v>
      </c>
      <c r="K17" s="55">
        <v>432</v>
      </c>
      <c r="L17" s="51">
        <v>384</v>
      </c>
      <c r="M17" s="52">
        <v>1665</v>
      </c>
      <c r="N17" s="49">
        <v>356</v>
      </c>
      <c r="O17" s="55">
        <v>367</v>
      </c>
      <c r="P17" s="55">
        <v>416</v>
      </c>
      <c r="Q17" s="51">
        <v>379</v>
      </c>
      <c r="R17" s="52">
        <v>1518</v>
      </c>
      <c r="S17" s="52">
        <v>1523</v>
      </c>
      <c r="U17" s="48"/>
      <c r="V17" s="48"/>
      <c r="W17" s="48"/>
    </row>
    <row r="18" spans="1:23">
      <c r="A18" s="43" t="s">
        <v>162</v>
      </c>
      <c r="B18" s="63">
        <v>1054</v>
      </c>
      <c r="C18" s="50">
        <v>1077</v>
      </c>
      <c r="D18" s="63">
        <v>1230</v>
      </c>
      <c r="E18" s="50">
        <v>1185</v>
      </c>
      <c r="F18" s="50">
        <v>1235</v>
      </c>
      <c r="G18" s="50">
        <v>1147</v>
      </c>
      <c r="H18" s="451">
        <v>4797</v>
      </c>
      <c r="I18" s="63">
        <f>SUM(I15:I17)</f>
        <v>1143</v>
      </c>
      <c r="J18" s="50">
        <f>SUM(J15:J17)</f>
        <v>1125</v>
      </c>
      <c r="K18" s="50">
        <v>1173</v>
      </c>
      <c r="L18" s="64">
        <v>1070</v>
      </c>
      <c r="M18" s="65">
        <v>4511</v>
      </c>
      <c r="N18" s="63">
        <v>950</v>
      </c>
      <c r="O18" s="50">
        <v>956</v>
      </c>
      <c r="P18" s="50">
        <v>1082</v>
      </c>
      <c r="Q18" s="64">
        <v>998</v>
      </c>
      <c r="R18" s="65">
        <v>3986</v>
      </c>
      <c r="S18" s="65">
        <v>3829</v>
      </c>
      <c r="U18" s="48"/>
      <c r="V18" s="48"/>
      <c r="W18" s="48"/>
    </row>
    <row r="19" spans="1:23">
      <c r="A19" s="43" t="s">
        <v>4</v>
      </c>
      <c r="B19" s="49">
        <v>46</v>
      </c>
      <c r="C19" s="50">
        <v>42</v>
      </c>
      <c r="D19" s="49">
        <v>49</v>
      </c>
      <c r="E19" s="50">
        <v>49</v>
      </c>
      <c r="F19" s="50">
        <v>50</v>
      </c>
      <c r="G19" s="50">
        <v>59</v>
      </c>
      <c r="H19" s="451">
        <v>207</v>
      </c>
      <c r="I19" s="49">
        <v>46</v>
      </c>
      <c r="J19" s="50">
        <v>45</v>
      </c>
      <c r="K19" s="50">
        <v>44</v>
      </c>
      <c r="L19" s="51">
        <v>58</v>
      </c>
      <c r="M19" s="52">
        <v>193</v>
      </c>
      <c r="N19" s="49">
        <v>39</v>
      </c>
      <c r="O19" s="50">
        <v>38</v>
      </c>
      <c r="P19" s="50">
        <v>44</v>
      </c>
      <c r="Q19" s="51">
        <v>55</v>
      </c>
      <c r="R19" s="52">
        <v>176</v>
      </c>
      <c r="S19" s="52">
        <v>162</v>
      </c>
      <c r="U19" s="48"/>
      <c r="V19" s="48"/>
      <c r="W19" s="48"/>
    </row>
    <row r="20" spans="1:23">
      <c r="A20" s="43" t="s">
        <v>65</v>
      </c>
      <c r="B20" s="49">
        <v>16</v>
      </c>
      <c r="C20" s="50">
        <v>16</v>
      </c>
      <c r="D20" s="49">
        <v>19</v>
      </c>
      <c r="E20" s="50">
        <v>16</v>
      </c>
      <c r="F20" s="50">
        <v>18</v>
      </c>
      <c r="G20" s="50">
        <v>16</v>
      </c>
      <c r="H20" s="451">
        <v>69</v>
      </c>
      <c r="I20" s="49">
        <v>19</v>
      </c>
      <c r="J20" s="50">
        <v>17</v>
      </c>
      <c r="K20" s="50">
        <v>17</v>
      </c>
      <c r="L20" s="51">
        <v>16</v>
      </c>
      <c r="M20" s="52">
        <v>69</v>
      </c>
      <c r="N20" s="49">
        <v>17</v>
      </c>
      <c r="O20" s="50">
        <v>17</v>
      </c>
      <c r="P20" s="50">
        <v>19</v>
      </c>
      <c r="Q20" s="51">
        <v>16</v>
      </c>
      <c r="R20" s="52">
        <v>69</v>
      </c>
      <c r="S20" s="52">
        <v>69</v>
      </c>
      <c r="U20" s="48"/>
      <c r="V20" s="48"/>
      <c r="W20" s="48"/>
    </row>
    <row r="21" spans="1:23" ht="31.5">
      <c r="A21" s="53" t="s">
        <v>159</v>
      </c>
      <c r="B21" s="49">
        <v>16</v>
      </c>
      <c r="C21" s="50">
        <v>15</v>
      </c>
      <c r="D21" s="49">
        <v>17</v>
      </c>
      <c r="E21" s="50">
        <v>15</v>
      </c>
      <c r="F21" s="50">
        <v>16</v>
      </c>
      <c r="G21" s="50">
        <v>16</v>
      </c>
      <c r="H21" s="451">
        <v>64</v>
      </c>
      <c r="I21" s="49">
        <v>17</v>
      </c>
      <c r="J21" s="50">
        <v>15</v>
      </c>
      <c r="K21" s="50">
        <v>15</v>
      </c>
      <c r="L21" s="51">
        <v>13</v>
      </c>
      <c r="M21" s="52">
        <v>60</v>
      </c>
      <c r="N21" s="49">
        <v>17</v>
      </c>
      <c r="O21" s="50">
        <v>15</v>
      </c>
      <c r="P21" s="50">
        <v>19</v>
      </c>
      <c r="Q21" s="51">
        <v>19</v>
      </c>
      <c r="R21" s="52">
        <v>70</v>
      </c>
      <c r="S21" s="52">
        <v>61</v>
      </c>
      <c r="U21" s="48"/>
      <c r="V21" s="48"/>
      <c r="W21" s="48"/>
    </row>
    <row r="22" spans="1:23">
      <c r="A22" s="53" t="s">
        <v>128</v>
      </c>
      <c r="B22" s="49">
        <v>0</v>
      </c>
      <c r="C22" s="50">
        <v>0</v>
      </c>
      <c r="D22" s="49">
        <v>0</v>
      </c>
      <c r="E22" s="50">
        <v>0</v>
      </c>
      <c r="F22" s="50">
        <v>0</v>
      </c>
      <c r="G22" s="50">
        <v>1</v>
      </c>
      <c r="H22" s="451">
        <v>1</v>
      </c>
      <c r="I22" s="49">
        <v>0</v>
      </c>
      <c r="J22" s="50">
        <v>0</v>
      </c>
      <c r="K22" s="50">
        <v>0</v>
      </c>
      <c r="L22" s="51">
        <v>0</v>
      </c>
      <c r="M22" s="52">
        <v>0</v>
      </c>
      <c r="N22" s="49">
        <v>0</v>
      </c>
      <c r="O22" s="50">
        <v>0</v>
      </c>
      <c r="P22" s="50">
        <v>0</v>
      </c>
      <c r="Q22" s="51">
        <v>0</v>
      </c>
      <c r="R22" s="52">
        <v>0</v>
      </c>
      <c r="S22" s="52">
        <v>0</v>
      </c>
      <c r="U22" s="48"/>
      <c r="V22" s="48"/>
      <c r="W22" s="48"/>
    </row>
    <row r="23" spans="1:23">
      <c r="A23" s="43" t="s">
        <v>66</v>
      </c>
      <c r="B23" s="49">
        <v>1</v>
      </c>
      <c r="C23" s="50">
        <v>10</v>
      </c>
      <c r="D23" s="49">
        <v>7</v>
      </c>
      <c r="E23" s="50">
        <v>0</v>
      </c>
      <c r="F23" s="50">
        <v>0</v>
      </c>
      <c r="G23" s="50">
        <v>2</v>
      </c>
      <c r="H23" s="451">
        <v>9</v>
      </c>
      <c r="I23" s="49">
        <v>0</v>
      </c>
      <c r="J23" s="50">
        <v>6</v>
      </c>
      <c r="K23" s="50">
        <v>0</v>
      </c>
      <c r="L23" s="66">
        <v>4</v>
      </c>
      <c r="M23" s="52">
        <v>10</v>
      </c>
      <c r="N23" s="49">
        <v>1</v>
      </c>
      <c r="O23" s="50">
        <v>9</v>
      </c>
      <c r="P23" s="50">
        <v>0</v>
      </c>
      <c r="Q23" s="66">
        <v>10</v>
      </c>
      <c r="R23" s="52">
        <v>20</v>
      </c>
      <c r="S23" s="52">
        <v>41</v>
      </c>
      <c r="U23" s="48"/>
      <c r="V23" s="48"/>
      <c r="W23" s="48"/>
    </row>
    <row r="24" spans="1:23">
      <c r="A24" s="43" t="s">
        <v>67</v>
      </c>
      <c r="B24" s="49">
        <v>-17</v>
      </c>
      <c r="C24" s="55">
        <v>-12</v>
      </c>
      <c r="D24" s="49">
        <v>-18</v>
      </c>
      <c r="E24" s="55">
        <v>-12</v>
      </c>
      <c r="F24" s="55">
        <v>-16</v>
      </c>
      <c r="G24" s="55">
        <v>-10</v>
      </c>
      <c r="H24" s="452">
        <v>-56</v>
      </c>
      <c r="I24" s="49">
        <v>-23</v>
      </c>
      <c r="J24" s="55">
        <v>-7</v>
      </c>
      <c r="K24" s="67">
        <v>-12</v>
      </c>
      <c r="L24" s="66">
        <v>-8</v>
      </c>
      <c r="M24" s="52">
        <v>-50</v>
      </c>
      <c r="N24" s="49">
        <v>-19</v>
      </c>
      <c r="O24" s="55">
        <v>-11</v>
      </c>
      <c r="P24" s="67">
        <v>-18</v>
      </c>
      <c r="Q24" s="66">
        <v>-9</v>
      </c>
      <c r="R24" s="52">
        <v>-57</v>
      </c>
      <c r="S24" s="52">
        <v>-46</v>
      </c>
      <c r="U24" s="48"/>
      <c r="V24" s="48"/>
      <c r="W24" s="48"/>
    </row>
    <row r="25" spans="1:23">
      <c r="A25" s="43" t="s">
        <v>70</v>
      </c>
      <c r="B25" s="68">
        <v>1116</v>
      </c>
      <c r="C25" s="55">
        <v>1148</v>
      </c>
      <c r="D25" s="68">
        <v>1304</v>
      </c>
      <c r="E25" s="55">
        <v>1253</v>
      </c>
      <c r="F25" s="55">
        <v>1303</v>
      </c>
      <c r="G25" s="55">
        <v>1231</v>
      </c>
      <c r="H25" s="452">
        <v>5091</v>
      </c>
      <c r="I25" s="68">
        <f>SUM(I18:I24)</f>
        <v>1202</v>
      </c>
      <c r="J25" s="55">
        <f>SUM(J18:J24)</f>
        <v>1201</v>
      </c>
      <c r="K25" s="55">
        <v>1237</v>
      </c>
      <c r="L25" s="69">
        <v>1153</v>
      </c>
      <c r="M25" s="70">
        <v>4793</v>
      </c>
      <c r="N25" s="68">
        <v>1005</v>
      </c>
      <c r="O25" s="55">
        <v>1024</v>
      </c>
      <c r="P25" s="55">
        <v>1146</v>
      </c>
      <c r="Q25" s="69">
        <v>1089</v>
      </c>
      <c r="R25" s="70">
        <v>4264</v>
      </c>
      <c r="S25" s="70">
        <v>4116</v>
      </c>
      <c r="U25" s="48"/>
      <c r="V25" s="48"/>
      <c r="W25" s="48"/>
    </row>
    <row r="26" spans="1:23" s="75" customFormat="1" ht="16.5" thickBot="1">
      <c r="A26" s="58" t="s">
        <v>24</v>
      </c>
      <c r="B26" s="71">
        <v>153</v>
      </c>
      <c r="C26" s="72">
        <v>159</v>
      </c>
      <c r="D26" s="71">
        <v>288</v>
      </c>
      <c r="E26" s="72">
        <v>205</v>
      </c>
      <c r="F26" s="72">
        <v>295</v>
      </c>
      <c r="G26" s="72">
        <v>161</v>
      </c>
      <c r="H26" s="454">
        <v>949</v>
      </c>
      <c r="I26" s="71">
        <f>I12-I25</f>
        <v>296</v>
      </c>
      <c r="J26" s="72">
        <v>199</v>
      </c>
      <c r="K26" s="72">
        <v>264</v>
      </c>
      <c r="L26" s="73">
        <v>136</v>
      </c>
      <c r="M26" s="74">
        <v>895</v>
      </c>
      <c r="N26" s="71">
        <v>245</v>
      </c>
      <c r="O26" s="72">
        <v>182</v>
      </c>
      <c r="P26" s="72">
        <v>256</v>
      </c>
      <c r="Q26" s="73">
        <v>119</v>
      </c>
      <c r="R26" s="74">
        <v>802</v>
      </c>
      <c r="S26" s="74">
        <v>641</v>
      </c>
      <c r="U26" s="48"/>
      <c r="V26" s="48"/>
      <c r="W26" s="48"/>
    </row>
    <row r="27" spans="1:23" ht="16.5" thickTop="1">
      <c r="B27" s="76"/>
      <c r="C27" s="77"/>
      <c r="D27" s="76"/>
      <c r="E27" s="77"/>
      <c r="F27" s="77"/>
      <c r="G27" s="77"/>
      <c r="H27" s="455"/>
      <c r="I27" s="76"/>
      <c r="J27" s="77"/>
      <c r="K27" s="77"/>
      <c r="L27" s="41"/>
      <c r="M27" s="42"/>
      <c r="N27" s="76"/>
      <c r="O27" s="77"/>
      <c r="P27" s="77"/>
      <c r="Q27" s="41"/>
      <c r="R27" s="42"/>
      <c r="S27" s="42"/>
    </row>
    <row r="28" spans="1:23">
      <c r="A28" s="43" t="s">
        <v>0</v>
      </c>
      <c r="B28" s="78">
        <v>1</v>
      </c>
      <c r="C28" s="79">
        <v>1</v>
      </c>
      <c r="D28" s="78">
        <v>1</v>
      </c>
      <c r="E28" s="79">
        <v>1</v>
      </c>
      <c r="F28" s="79">
        <v>1</v>
      </c>
      <c r="G28" s="79">
        <v>1</v>
      </c>
      <c r="H28" s="456">
        <v>1</v>
      </c>
      <c r="I28" s="78">
        <v>1</v>
      </c>
      <c r="J28" s="79">
        <v>1</v>
      </c>
      <c r="K28" s="79">
        <v>1</v>
      </c>
      <c r="L28" s="80">
        <v>1</v>
      </c>
      <c r="M28" s="81">
        <v>1</v>
      </c>
      <c r="N28" s="82">
        <v>1</v>
      </c>
      <c r="O28" s="79">
        <v>1</v>
      </c>
      <c r="P28" s="79">
        <v>1</v>
      </c>
      <c r="Q28" s="83">
        <v>1</v>
      </c>
      <c r="R28" s="84">
        <v>1</v>
      </c>
      <c r="S28" s="84">
        <v>1</v>
      </c>
    </row>
    <row r="29" spans="1:23">
      <c r="A29" s="43" t="s">
        <v>18</v>
      </c>
      <c r="B29" s="85">
        <v>32.1</v>
      </c>
      <c r="C29" s="86">
        <v>33.299999999999997</v>
      </c>
      <c r="D29" s="85">
        <v>30.9</v>
      </c>
      <c r="E29" s="86">
        <v>31.9</v>
      </c>
      <c r="F29" s="86">
        <v>30.9</v>
      </c>
      <c r="G29" s="86">
        <v>32.200000000000003</v>
      </c>
      <c r="H29" s="457">
        <v>31.4</v>
      </c>
      <c r="I29" s="85">
        <v>29.299999999999997</v>
      </c>
      <c r="J29" s="86">
        <v>30.5</v>
      </c>
      <c r="K29" s="86">
        <v>30.6</v>
      </c>
      <c r="L29" s="87">
        <v>31.8</v>
      </c>
      <c r="M29" s="88">
        <v>30.5</v>
      </c>
      <c r="N29" s="89">
        <v>29.4</v>
      </c>
      <c r="O29" s="86">
        <v>30.1</v>
      </c>
      <c r="P29" s="86">
        <v>29.7</v>
      </c>
      <c r="Q29" s="90">
        <v>30.6</v>
      </c>
      <c r="R29" s="91">
        <v>29.9</v>
      </c>
      <c r="S29" s="91">
        <v>30.1</v>
      </c>
    </row>
    <row r="30" spans="1:23">
      <c r="A30" s="43" t="s">
        <v>19</v>
      </c>
      <c r="B30" s="85">
        <v>23.5</v>
      </c>
      <c r="C30" s="86">
        <v>21.5</v>
      </c>
      <c r="D30" s="85">
        <v>20.8</v>
      </c>
      <c r="E30" s="86">
        <v>22</v>
      </c>
      <c r="F30" s="86">
        <v>20.100000000000001</v>
      </c>
      <c r="G30" s="86">
        <v>22.6</v>
      </c>
      <c r="H30" s="457">
        <v>21.3</v>
      </c>
      <c r="I30" s="85">
        <v>20.3</v>
      </c>
      <c r="J30" s="86">
        <v>21.4</v>
      </c>
      <c r="K30" s="86">
        <v>20.399999999999999</v>
      </c>
      <c r="L30" s="87">
        <v>23.1</v>
      </c>
      <c r="M30" s="88">
        <v>21.2</v>
      </c>
      <c r="N30" s="89">
        <v>20.100000000000001</v>
      </c>
      <c r="O30" s="86">
        <v>20.8</v>
      </c>
      <c r="P30" s="86">
        <v>19.7</v>
      </c>
      <c r="Q30" s="90">
        <v>22.9</v>
      </c>
      <c r="R30" s="91">
        <v>20.8</v>
      </c>
      <c r="S30" s="91">
        <v>20.399999999999999</v>
      </c>
    </row>
    <row r="31" spans="1:23">
      <c r="A31" s="43" t="s">
        <v>20</v>
      </c>
      <c r="B31" s="85">
        <v>30.8</v>
      </c>
      <c r="C31" s="92">
        <v>30.6</v>
      </c>
      <c r="D31" s="85">
        <v>28.3</v>
      </c>
      <c r="E31" s="92">
        <v>30</v>
      </c>
      <c r="F31" s="92">
        <v>28.9</v>
      </c>
      <c r="G31" s="92">
        <v>30.7</v>
      </c>
      <c r="H31" s="459">
        <v>29.5</v>
      </c>
      <c r="I31" s="85">
        <v>29.500000000000004</v>
      </c>
      <c r="J31" s="92">
        <v>31.3</v>
      </c>
      <c r="K31" s="92">
        <v>29.8</v>
      </c>
      <c r="L31" s="87">
        <v>30.8</v>
      </c>
      <c r="M31" s="88">
        <v>30.4</v>
      </c>
      <c r="N31" s="89">
        <v>29.742047879739026</v>
      </c>
      <c r="O31" s="92">
        <v>31.564734660469963</v>
      </c>
      <c r="P31" s="92">
        <v>30.965810184782182</v>
      </c>
      <c r="Q31" s="90">
        <v>32.59009106219662</v>
      </c>
      <c r="R31" s="91">
        <v>31.3</v>
      </c>
      <c r="S31" s="91">
        <v>33.271508722035044</v>
      </c>
    </row>
    <row r="32" spans="1:23">
      <c r="A32" s="27" t="s">
        <v>6</v>
      </c>
      <c r="B32" s="93">
        <v>0.13600000000000001</v>
      </c>
      <c r="C32" s="94">
        <v>0.14599999999999999</v>
      </c>
      <c r="D32" s="93">
        <v>0.2</v>
      </c>
      <c r="E32" s="94">
        <v>0.161</v>
      </c>
      <c r="F32" s="94">
        <v>0.20100000000000001</v>
      </c>
      <c r="G32" s="94">
        <v>0.14499999999999999</v>
      </c>
      <c r="H32" s="458">
        <v>0.17799999999999999</v>
      </c>
      <c r="I32" s="93">
        <v>0.20899999999999999</v>
      </c>
      <c r="J32" s="94">
        <v>0.16800000000000001</v>
      </c>
      <c r="K32" s="94">
        <v>0.192</v>
      </c>
      <c r="L32" s="95">
        <v>0.14299999999999999</v>
      </c>
      <c r="M32" s="96">
        <v>0.17899999999999999</v>
      </c>
      <c r="N32" s="97">
        <v>0.20757952120260972</v>
      </c>
      <c r="O32" s="94">
        <v>0.17535265339530032</v>
      </c>
      <c r="P32" s="94">
        <v>0.1963418981521782</v>
      </c>
      <c r="Q32" s="98">
        <v>0.13909908937803378</v>
      </c>
      <c r="R32" s="99">
        <v>0.1804738152253412</v>
      </c>
      <c r="S32" s="99">
        <v>0.16228491277964957</v>
      </c>
    </row>
    <row r="33" spans="1:19">
      <c r="A33" s="27" t="s">
        <v>112</v>
      </c>
      <c r="B33" s="93">
        <v>0.126</v>
      </c>
      <c r="C33" s="94">
        <v>0.126</v>
      </c>
      <c r="D33" s="93">
        <v>0.187</v>
      </c>
      <c r="E33" s="94">
        <v>0.14499999999999999</v>
      </c>
      <c r="F33" s="94">
        <v>0.191</v>
      </c>
      <c r="G33" s="94">
        <v>0.12</v>
      </c>
      <c r="H33" s="458">
        <v>0.16200000000000001</v>
      </c>
      <c r="I33" s="93">
        <v>0.2055831355344091</v>
      </c>
      <c r="J33" s="94">
        <v>0.14699999999999999</v>
      </c>
      <c r="K33" s="94">
        <v>0.18099999999999999</v>
      </c>
      <c r="L33" s="95">
        <v>0.11</v>
      </c>
      <c r="M33" s="96">
        <v>0.16300000000000001</v>
      </c>
      <c r="N33" s="97">
        <v>0.20462038707608537</v>
      </c>
      <c r="O33" s="94">
        <v>0.15597469471545017</v>
      </c>
      <c r="P33" s="94">
        <v>0.19004172923390297</v>
      </c>
      <c r="Q33" s="98">
        <v>0.10472701722944125</v>
      </c>
      <c r="R33" s="99">
        <v>0.1651929518034097</v>
      </c>
      <c r="S33" s="99">
        <v>0.14020452351380669</v>
      </c>
    </row>
    <row r="34" spans="1:19" ht="12" customHeight="1">
      <c r="B34" s="100"/>
      <c r="C34" s="100"/>
      <c r="D34" s="100"/>
      <c r="E34" s="100"/>
      <c r="F34" s="100"/>
      <c r="G34" s="100"/>
      <c r="H34" s="100"/>
      <c r="I34" s="100"/>
      <c r="J34" s="101"/>
      <c r="K34" s="101"/>
      <c r="L34" s="101"/>
      <c r="M34" s="101"/>
      <c r="N34" s="101"/>
      <c r="O34" s="101"/>
      <c r="P34" s="101"/>
      <c r="Q34" s="100"/>
      <c r="R34" s="100"/>
      <c r="S34" s="100"/>
    </row>
    <row r="35" spans="1:19" ht="33.75" customHeight="1">
      <c r="A35" s="499" t="s">
        <v>146</v>
      </c>
      <c r="B35" s="499"/>
      <c r="C35" s="499"/>
      <c r="D35" s="499"/>
      <c r="E35" s="499"/>
      <c r="F35" s="499"/>
      <c r="G35" s="499"/>
      <c r="H35" s="499"/>
      <c r="I35" s="499"/>
      <c r="J35" s="499"/>
      <c r="K35" s="499"/>
      <c r="L35" s="499"/>
      <c r="M35" s="499"/>
      <c r="N35" s="499"/>
      <c r="O35" s="499"/>
      <c r="P35" s="499"/>
      <c r="Q35" s="499"/>
      <c r="R35" s="499"/>
      <c r="S35" s="499"/>
    </row>
    <row r="36" spans="1:19" ht="21.75" customHeight="1">
      <c r="A36" s="499" t="s">
        <v>147</v>
      </c>
      <c r="B36" s="499"/>
      <c r="C36" s="499"/>
      <c r="D36" s="499"/>
      <c r="E36" s="499"/>
      <c r="F36" s="499"/>
      <c r="G36" s="499"/>
      <c r="H36" s="499"/>
      <c r="I36" s="499"/>
      <c r="J36" s="499"/>
      <c r="K36" s="499"/>
      <c r="L36" s="499"/>
      <c r="M36" s="499"/>
      <c r="N36" s="499"/>
      <c r="O36" s="499"/>
      <c r="P36" s="499"/>
      <c r="Q36" s="499"/>
      <c r="R36" s="499"/>
      <c r="S36" s="499"/>
    </row>
    <row r="37" spans="1:19" ht="33" customHeight="1">
      <c r="A37" s="502" t="s">
        <v>158</v>
      </c>
      <c r="B37" s="502"/>
      <c r="C37" s="502"/>
      <c r="D37" s="502"/>
      <c r="E37" s="502"/>
      <c r="F37" s="502"/>
      <c r="G37" s="502"/>
      <c r="H37" s="502"/>
      <c r="I37" s="502"/>
      <c r="J37" s="502"/>
      <c r="K37" s="502"/>
      <c r="L37" s="502"/>
      <c r="M37" s="502"/>
      <c r="N37" s="502"/>
      <c r="O37" s="502"/>
      <c r="P37" s="502"/>
      <c r="Q37" s="502"/>
      <c r="R37" s="502"/>
      <c r="S37" s="502"/>
    </row>
    <row r="38" spans="1:19">
      <c r="A38" s="499" t="s">
        <v>165</v>
      </c>
      <c r="B38" s="499"/>
      <c r="C38" s="499"/>
      <c r="D38" s="499"/>
      <c r="E38" s="499"/>
      <c r="F38" s="499"/>
      <c r="G38" s="499"/>
      <c r="H38" s="499"/>
      <c r="I38" s="499"/>
      <c r="J38" s="499"/>
      <c r="K38" s="499"/>
      <c r="L38" s="499"/>
      <c r="M38" s="499"/>
      <c r="N38" s="499"/>
      <c r="O38" s="499"/>
      <c r="P38" s="499"/>
      <c r="Q38" s="499"/>
      <c r="R38" s="499"/>
      <c r="S38" s="499"/>
    </row>
    <row r="39" spans="1:19">
      <c r="A39" s="103"/>
      <c r="B39" s="103"/>
      <c r="C39" s="103"/>
      <c r="D39" s="103"/>
      <c r="E39" s="103"/>
      <c r="F39" s="103"/>
      <c r="G39" s="103"/>
      <c r="H39" s="103"/>
      <c r="I39" s="103"/>
      <c r="J39" s="103"/>
      <c r="K39" s="103"/>
      <c r="L39" s="103"/>
      <c r="M39" s="103"/>
      <c r="N39" s="103"/>
      <c r="O39" s="103"/>
      <c r="P39" s="103"/>
      <c r="Q39" s="103"/>
      <c r="R39" s="103"/>
      <c r="S39" s="102"/>
    </row>
    <row r="40" spans="1:19">
      <c r="A40" s="102"/>
      <c r="B40" s="102"/>
      <c r="C40" s="102"/>
      <c r="D40" s="102"/>
      <c r="E40" s="102"/>
      <c r="F40" s="102"/>
      <c r="G40" s="102"/>
      <c r="H40" s="102"/>
      <c r="I40" s="102"/>
      <c r="J40" s="102"/>
      <c r="K40" s="102"/>
      <c r="L40" s="102"/>
      <c r="M40" s="102"/>
      <c r="N40" s="102"/>
      <c r="O40" s="102"/>
      <c r="P40" s="102"/>
      <c r="Q40" s="102"/>
      <c r="R40" s="102"/>
      <c r="S40" s="102"/>
    </row>
  </sheetData>
  <mergeCells count="8">
    <mergeCell ref="A38:S38"/>
    <mergeCell ref="N5:R5"/>
    <mergeCell ref="A35:S35"/>
    <mergeCell ref="A36:S36"/>
    <mergeCell ref="A37:S37"/>
    <mergeCell ref="I5:M5"/>
    <mergeCell ref="D5:H5"/>
    <mergeCell ref="B5:C5"/>
  </mergeCells>
  <phoneticPr fontId="14" type="noConversion"/>
  <conditionalFormatting sqref="S13 L13">
    <cfRule type="cellIs" dxfId="10" priority="20" operator="notEqual">
      <formula>0</formula>
    </cfRule>
  </conditionalFormatting>
  <conditionalFormatting sqref="N13:P13">
    <cfRule type="cellIs" dxfId="9" priority="19" operator="notEqual">
      <formula>0</formula>
    </cfRule>
  </conditionalFormatting>
  <conditionalFormatting sqref="Q13:R13">
    <cfRule type="cellIs" dxfId="8" priority="17" operator="notEqual">
      <formula>0</formula>
    </cfRule>
  </conditionalFormatting>
  <conditionalFormatting sqref="J13:K13">
    <cfRule type="cellIs" dxfId="7" priority="15" operator="notEqual">
      <formula>0</formula>
    </cfRule>
  </conditionalFormatting>
  <conditionalFormatting sqref="M13">
    <cfRule type="cellIs" dxfId="6" priority="9" operator="notEqual">
      <formula>0</formula>
    </cfRule>
  </conditionalFormatting>
  <conditionalFormatting sqref="I13">
    <cfRule type="cellIs" dxfId="5" priority="8" operator="notEqual">
      <formula>0</formula>
    </cfRule>
  </conditionalFormatting>
  <conditionalFormatting sqref="D13">
    <cfRule type="cellIs" dxfId="4" priority="4" operator="notEqual">
      <formula>0</formula>
    </cfRule>
  </conditionalFormatting>
  <conditionalFormatting sqref="E13:H13">
    <cfRule type="cellIs" dxfId="3" priority="6" operator="notEqual">
      <formula>0</formula>
    </cfRule>
  </conditionalFormatting>
  <conditionalFormatting sqref="B13">
    <cfRule type="cellIs" dxfId="2" priority="1" operator="notEqual">
      <formula>0</formula>
    </cfRule>
  </conditionalFormatting>
  <conditionalFormatting sqref="C13">
    <cfRule type="cellIs" dxfId="1" priority="2" operator="notEqual">
      <formula>0</formula>
    </cfRule>
  </conditionalFormatting>
  <pageMargins left="0.7" right="0.7" top="0.75" bottom="0.75" header="0.3" footer="0.3"/>
  <pageSetup paperSize="9" scale="4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34"/>
  <sheetViews>
    <sheetView showGridLines="0" view="pageBreakPreview" zoomScale="80" zoomScaleNormal="90" zoomScaleSheetLayoutView="80" workbookViewId="0">
      <pane xSplit="1" ySplit="5" topLeftCell="B6" activePane="bottomRight" state="frozen"/>
      <selection activeCell="R12" sqref="R12"/>
      <selection pane="topRight" activeCell="R12" sqref="R12"/>
      <selection pane="bottomLeft" activeCell="R12" sqref="R12"/>
      <selection pane="bottomRight" activeCell="G20" sqref="G20"/>
    </sheetView>
  </sheetViews>
  <sheetFormatPr defaultColWidth="9.140625" defaultRowHeight="15.75"/>
  <cols>
    <col min="1" max="1" width="50.5703125" style="207" bestFit="1" customWidth="1"/>
    <col min="2" max="8" width="14.85546875" style="207" customWidth="1"/>
    <col min="9" max="18" width="14.7109375" style="207" customWidth="1"/>
    <col min="19" max="19" width="14.7109375" style="104" customWidth="1"/>
    <col min="20" max="20" width="4" style="104" customWidth="1"/>
    <col min="21" max="16384" width="9.140625" style="104"/>
  </cols>
  <sheetData>
    <row r="1" spans="1:23" ht="15.75" customHeight="1">
      <c r="A1" s="18" t="s">
        <v>60</v>
      </c>
      <c r="B1" s="275"/>
      <c r="C1" s="275"/>
      <c r="D1" s="275"/>
      <c r="E1" s="275"/>
      <c r="F1" s="275"/>
      <c r="G1" s="275"/>
      <c r="H1" s="275"/>
      <c r="I1" s="24"/>
      <c r="J1" s="18"/>
      <c r="K1" s="18"/>
      <c r="L1" s="18"/>
      <c r="M1" s="18"/>
      <c r="N1" s="18"/>
      <c r="O1" s="18"/>
      <c r="P1" s="18"/>
      <c r="Q1" s="18"/>
      <c r="R1" s="18"/>
    </row>
    <row r="2" spans="1:23" ht="12" customHeight="1">
      <c r="A2" s="105" t="s">
        <v>121</v>
      </c>
      <c r="B2" s="105"/>
      <c r="C2" s="105"/>
      <c r="D2" s="105"/>
      <c r="E2" s="105"/>
      <c r="F2" s="105"/>
      <c r="G2" s="105"/>
      <c r="H2" s="105"/>
      <c r="I2" s="18"/>
      <c r="J2" s="18"/>
      <c r="K2" s="18"/>
      <c r="L2" s="18"/>
      <c r="M2" s="18"/>
      <c r="N2" s="18"/>
      <c r="O2" s="18"/>
      <c r="P2" s="18"/>
      <c r="Q2" s="18"/>
      <c r="R2" s="18"/>
    </row>
    <row r="3" spans="1:23" ht="12" customHeight="1">
      <c r="A3" s="106" t="s">
        <v>54</v>
      </c>
      <c r="B3" s="106"/>
      <c r="C3" s="106"/>
      <c r="D3" s="106"/>
      <c r="E3" s="106"/>
      <c r="F3" s="106"/>
      <c r="G3" s="106"/>
      <c r="H3" s="106"/>
      <c r="I3" s="106"/>
      <c r="J3" s="106"/>
      <c r="K3" s="106"/>
      <c r="L3" s="106"/>
      <c r="M3" s="106"/>
      <c r="N3" s="106"/>
      <c r="O3" s="106"/>
      <c r="P3" s="106"/>
      <c r="Q3" s="106"/>
      <c r="R3" s="106"/>
    </row>
    <row r="4" spans="1:23">
      <c r="A4" s="107"/>
      <c r="B4" s="508">
        <v>2020</v>
      </c>
      <c r="C4" s="509"/>
      <c r="D4" s="504">
        <v>2019</v>
      </c>
      <c r="E4" s="504"/>
      <c r="F4" s="504"/>
      <c r="G4" s="504"/>
      <c r="H4" s="505"/>
      <c r="I4" s="503">
        <v>2018</v>
      </c>
      <c r="J4" s="504"/>
      <c r="K4" s="504"/>
      <c r="L4" s="505"/>
      <c r="M4" s="108"/>
      <c r="N4" s="496" t="s">
        <v>143</v>
      </c>
      <c r="O4" s="497"/>
      <c r="P4" s="497"/>
      <c r="Q4" s="497"/>
      <c r="R4" s="498"/>
      <c r="S4" s="32" t="s">
        <v>144</v>
      </c>
    </row>
    <row r="5" spans="1:23" ht="31.5">
      <c r="A5" s="107"/>
      <c r="B5" s="109" t="s">
        <v>25</v>
      </c>
      <c r="C5" s="34" t="s">
        <v>26</v>
      </c>
      <c r="D5" s="109" t="s">
        <v>25</v>
      </c>
      <c r="E5" s="34" t="s">
        <v>26</v>
      </c>
      <c r="F5" s="34" t="s">
        <v>166</v>
      </c>
      <c r="G5" s="36" t="s">
        <v>28</v>
      </c>
      <c r="H5" s="37" t="s">
        <v>141</v>
      </c>
      <c r="I5" s="109" t="s">
        <v>25</v>
      </c>
      <c r="J5" s="35" t="s">
        <v>26</v>
      </c>
      <c r="K5" s="35" t="s">
        <v>27</v>
      </c>
      <c r="L5" s="36" t="s">
        <v>28</v>
      </c>
      <c r="M5" s="37" t="s">
        <v>141</v>
      </c>
      <c r="N5" s="38" t="s">
        <v>25</v>
      </c>
      <c r="O5" s="35" t="s">
        <v>26</v>
      </c>
      <c r="P5" s="35" t="s">
        <v>120</v>
      </c>
      <c r="Q5" s="36" t="s">
        <v>28</v>
      </c>
      <c r="R5" s="37" t="s">
        <v>141</v>
      </c>
      <c r="S5" s="37" t="s">
        <v>141</v>
      </c>
    </row>
    <row r="6" spans="1:23">
      <c r="A6" s="110" t="s">
        <v>14</v>
      </c>
      <c r="B6" s="111"/>
      <c r="C6" s="112"/>
      <c r="D6" s="111"/>
      <c r="E6" s="112"/>
      <c r="F6" s="112"/>
      <c r="G6" s="112"/>
      <c r="H6" s="460"/>
      <c r="I6" s="111"/>
      <c r="J6" s="112"/>
      <c r="K6" s="112"/>
      <c r="L6" s="113"/>
      <c r="M6" s="114"/>
      <c r="N6" s="111"/>
      <c r="O6" s="112"/>
      <c r="P6" s="112"/>
      <c r="Q6" s="113"/>
      <c r="R6" s="114"/>
      <c r="S6" s="114"/>
    </row>
    <row r="7" spans="1:23">
      <c r="A7" s="107" t="s">
        <v>0</v>
      </c>
      <c r="B7" s="115">
        <v>322</v>
      </c>
      <c r="C7" s="119">
        <v>422</v>
      </c>
      <c r="D7" s="115">
        <v>541</v>
      </c>
      <c r="E7" s="119">
        <v>507</v>
      </c>
      <c r="F7" s="119">
        <v>540</v>
      </c>
      <c r="G7" s="119">
        <v>457</v>
      </c>
      <c r="H7" s="121">
        <v>2045</v>
      </c>
      <c r="I7" s="115">
        <v>564</v>
      </c>
      <c r="J7" s="116">
        <v>528</v>
      </c>
      <c r="K7" s="116">
        <v>548</v>
      </c>
      <c r="L7" s="117">
        <v>466</v>
      </c>
      <c r="M7" s="118">
        <v>2106</v>
      </c>
      <c r="N7" s="115">
        <v>527</v>
      </c>
      <c r="O7" s="119">
        <v>497</v>
      </c>
      <c r="P7" s="119">
        <v>568</v>
      </c>
      <c r="Q7" s="120">
        <v>498</v>
      </c>
      <c r="R7" s="121">
        <v>2090</v>
      </c>
      <c r="S7" s="121">
        <v>1993</v>
      </c>
      <c r="U7" s="48"/>
      <c r="V7" s="48"/>
      <c r="W7" s="48"/>
    </row>
    <row r="8" spans="1:23">
      <c r="A8" s="107" t="s">
        <v>56</v>
      </c>
      <c r="B8" s="122">
        <v>1</v>
      </c>
      <c r="C8" s="155">
        <v>1</v>
      </c>
      <c r="D8" s="122">
        <v>1</v>
      </c>
      <c r="E8" s="155">
        <v>1</v>
      </c>
      <c r="F8" s="155">
        <v>1</v>
      </c>
      <c r="G8" s="155">
        <v>1</v>
      </c>
      <c r="H8" s="129">
        <v>4</v>
      </c>
      <c r="I8" s="122">
        <v>1</v>
      </c>
      <c r="J8" s="123">
        <v>0</v>
      </c>
      <c r="K8" s="124">
        <v>1</v>
      </c>
      <c r="L8" s="125">
        <v>1</v>
      </c>
      <c r="M8" s="126">
        <v>3</v>
      </c>
      <c r="N8" s="127">
        <v>1</v>
      </c>
      <c r="O8" s="123">
        <v>0</v>
      </c>
      <c r="P8" s="123">
        <v>1</v>
      </c>
      <c r="Q8" s="128">
        <v>0</v>
      </c>
      <c r="R8" s="129">
        <v>2</v>
      </c>
      <c r="S8" s="129">
        <v>2</v>
      </c>
      <c r="U8" s="48"/>
      <c r="V8" s="48"/>
      <c r="W8" s="48"/>
    </row>
    <row r="9" spans="1:23" ht="31.5">
      <c r="A9" s="107" t="s">
        <v>111</v>
      </c>
      <c r="B9" s="122">
        <v>1</v>
      </c>
      <c r="C9" s="155">
        <v>1</v>
      </c>
      <c r="D9" s="122">
        <v>1</v>
      </c>
      <c r="E9" s="155">
        <v>1</v>
      </c>
      <c r="F9" s="155">
        <v>1</v>
      </c>
      <c r="G9" s="155">
        <v>1</v>
      </c>
      <c r="H9" s="129">
        <v>4</v>
      </c>
      <c r="I9" s="127">
        <v>0</v>
      </c>
      <c r="J9" s="123">
        <v>0</v>
      </c>
      <c r="K9" s="124">
        <v>1</v>
      </c>
      <c r="L9" s="125">
        <v>1</v>
      </c>
      <c r="M9" s="126">
        <v>2</v>
      </c>
      <c r="N9" s="127">
        <v>0</v>
      </c>
      <c r="O9" s="123">
        <v>1</v>
      </c>
      <c r="P9" s="123">
        <v>0</v>
      </c>
      <c r="Q9" s="128">
        <v>0</v>
      </c>
      <c r="R9" s="129">
        <v>1</v>
      </c>
      <c r="S9" s="129">
        <v>1</v>
      </c>
      <c r="U9" s="48"/>
      <c r="V9" s="48"/>
      <c r="W9" s="48"/>
    </row>
    <row r="10" spans="1:23">
      <c r="A10" s="53" t="s">
        <v>106</v>
      </c>
      <c r="B10" s="130">
        <v>0</v>
      </c>
      <c r="C10" s="131">
        <v>0</v>
      </c>
      <c r="D10" s="130">
        <v>0</v>
      </c>
      <c r="E10" s="131">
        <v>1</v>
      </c>
      <c r="F10" s="131">
        <v>0</v>
      </c>
      <c r="G10" s="131">
        <v>0</v>
      </c>
      <c r="H10" s="428">
        <v>1</v>
      </c>
      <c r="I10" s="130">
        <v>0</v>
      </c>
      <c r="J10" s="131">
        <v>0</v>
      </c>
      <c r="K10" s="131">
        <v>0</v>
      </c>
      <c r="L10" s="134">
        <v>0</v>
      </c>
      <c r="M10" s="134">
        <v>0</v>
      </c>
      <c r="N10" s="130">
        <v>0</v>
      </c>
      <c r="O10" s="131">
        <v>0</v>
      </c>
      <c r="P10" s="131">
        <v>0</v>
      </c>
      <c r="Q10" s="134">
        <v>0</v>
      </c>
      <c r="R10" s="127">
        <v>0</v>
      </c>
      <c r="S10" s="428">
        <v>0</v>
      </c>
      <c r="U10" s="48"/>
      <c r="V10" s="48"/>
      <c r="W10" s="48"/>
    </row>
    <row r="11" spans="1:23">
      <c r="A11" s="135" t="s">
        <v>15</v>
      </c>
      <c r="B11" s="136">
        <v>324</v>
      </c>
      <c r="C11" s="165">
        <v>424</v>
      </c>
      <c r="D11" s="136">
        <v>543</v>
      </c>
      <c r="E11" s="165">
        <v>510</v>
      </c>
      <c r="F11" s="165">
        <v>542</v>
      </c>
      <c r="G11" s="165">
        <v>459</v>
      </c>
      <c r="H11" s="140">
        <v>2054</v>
      </c>
      <c r="I11" s="136">
        <v>565</v>
      </c>
      <c r="J11" s="132">
        <v>528</v>
      </c>
      <c r="K11" s="132">
        <v>550</v>
      </c>
      <c r="L11" s="133">
        <v>468</v>
      </c>
      <c r="M11" s="137">
        <v>2111</v>
      </c>
      <c r="N11" s="136">
        <v>528</v>
      </c>
      <c r="O11" s="138">
        <v>498</v>
      </c>
      <c r="P11" s="138">
        <v>569</v>
      </c>
      <c r="Q11" s="139">
        <v>498</v>
      </c>
      <c r="R11" s="140">
        <v>2093</v>
      </c>
      <c r="S11" s="140">
        <v>1996</v>
      </c>
      <c r="U11" s="48"/>
      <c r="V11" s="48"/>
      <c r="W11" s="48"/>
    </row>
    <row r="12" spans="1:23" s="150" customFormat="1" ht="12" customHeight="1">
      <c r="A12" s="141"/>
      <c r="B12" s="142"/>
      <c r="C12" s="168"/>
      <c r="D12" s="142"/>
      <c r="E12" s="168"/>
      <c r="F12" s="168"/>
      <c r="G12" s="168"/>
      <c r="H12" s="284"/>
      <c r="I12" s="142"/>
      <c r="J12" s="143"/>
      <c r="K12" s="143"/>
      <c r="L12" s="144"/>
      <c r="M12" s="145"/>
      <c r="N12" s="142"/>
      <c r="O12" s="146"/>
      <c r="P12" s="146"/>
      <c r="Q12" s="147"/>
      <c r="R12" s="148"/>
      <c r="S12" s="149"/>
      <c r="U12" s="27"/>
      <c r="V12" s="27"/>
      <c r="W12" s="27"/>
    </row>
    <row r="13" spans="1:23">
      <c r="A13" s="110" t="s">
        <v>16</v>
      </c>
      <c r="B13" s="151"/>
      <c r="C13" s="146"/>
      <c r="D13" s="151"/>
      <c r="E13" s="146"/>
      <c r="F13" s="146"/>
      <c r="G13" s="146"/>
      <c r="H13" s="314"/>
      <c r="I13" s="151"/>
      <c r="J13" s="143"/>
      <c r="K13" s="143"/>
      <c r="L13" s="144"/>
      <c r="M13" s="152"/>
      <c r="N13" s="151"/>
      <c r="O13" s="146"/>
      <c r="P13" s="146"/>
      <c r="Q13" s="147"/>
      <c r="R13" s="153"/>
      <c r="S13" s="154"/>
      <c r="U13" s="27"/>
      <c r="V13" s="27"/>
      <c r="W13" s="27"/>
    </row>
    <row r="14" spans="1:23">
      <c r="A14" s="135" t="s">
        <v>17</v>
      </c>
      <c r="B14" s="151"/>
      <c r="C14" s="146"/>
      <c r="D14" s="151"/>
      <c r="E14" s="146"/>
      <c r="F14" s="146"/>
      <c r="G14" s="146"/>
      <c r="H14" s="314"/>
      <c r="I14" s="151"/>
      <c r="J14" s="143"/>
      <c r="K14" s="143"/>
      <c r="L14" s="144"/>
      <c r="M14" s="152"/>
      <c r="N14" s="151"/>
      <c r="O14" s="146"/>
      <c r="P14" s="146"/>
      <c r="Q14" s="147"/>
      <c r="R14" s="153"/>
      <c r="S14" s="154"/>
      <c r="U14" s="48"/>
      <c r="V14" s="48"/>
      <c r="W14" s="48"/>
    </row>
    <row r="15" spans="1:23">
      <c r="A15" s="107" t="s">
        <v>18</v>
      </c>
      <c r="B15" s="122">
        <v>102</v>
      </c>
      <c r="C15" s="155">
        <v>134</v>
      </c>
      <c r="D15" s="122">
        <v>159</v>
      </c>
      <c r="E15" s="155">
        <v>155</v>
      </c>
      <c r="F15" s="155">
        <v>170</v>
      </c>
      <c r="G15" s="155">
        <v>149</v>
      </c>
      <c r="H15" s="129">
        <v>633</v>
      </c>
      <c r="I15" s="122">
        <v>167</v>
      </c>
      <c r="J15" s="124">
        <v>156</v>
      </c>
      <c r="K15" s="124">
        <v>163</v>
      </c>
      <c r="L15" s="124">
        <v>151</v>
      </c>
      <c r="M15" s="126">
        <v>637</v>
      </c>
      <c r="N15" s="122">
        <v>129</v>
      </c>
      <c r="O15" s="155">
        <v>132</v>
      </c>
      <c r="P15" s="155">
        <v>157</v>
      </c>
      <c r="Q15" s="155">
        <v>148</v>
      </c>
      <c r="R15" s="122">
        <v>566</v>
      </c>
      <c r="S15" s="129">
        <v>527</v>
      </c>
      <c r="U15" s="48"/>
      <c r="V15" s="48"/>
      <c r="W15" s="48"/>
    </row>
    <row r="16" spans="1:23">
      <c r="A16" s="107" t="s">
        <v>19</v>
      </c>
      <c r="B16" s="122">
        <v>104</v>
      </c>
      <c r="C16" s="155">
        <v>111</v>
      </c>
      <c r="D16" s="122">
        <v>143</v>
      </c>
      <c r="E16" s="155">
        <v>137</v>
      </c>
      <c r="F16" s="155">
        <v>140</v>
      </c>
      <c r="G16" s="155">
        <v>129</v>
      </c>
      <c r="H16" s="129">
        <v>549</v>
      </c>
      <c r="I16" s="122">
        <v>147</v>
      </c>
      <c r="J16" s="124">
        <v>133</v>
      </c>
      <c r="K16" s="124">
        <v>130</v>
      </c>
      <c r="L16" s="124">
        <v>128</v>
      </c>
      <c r="M16" s="126">
        <v>538</v>
      </c>
      <c r="N16" s="122">
        <v>124</v>
      </c>
      <c r="O16" s="155">
        <v>122</v>
      </c>
      <c r="P16" s="155">
        <v>135</v>
      </c>
      <c r="Q16" s="155">
        <v>138</v>
      </c>
      <c r="R16" s="122">
        <v>519</v>
      </c>
      <c r="S16" s="129">
        <v>484</v>
      </c>
      <c r="U16" s="48"/>
      <c r="V16" s="48"/>
      <c r="W16" s="48"/>
    </row>
    <row r="17" spans="1:23">
      <c r="A17" s="208" t="s">
        <v>20</v>
      </c>
      <c r="B17" s="156">
        <v>115</v>
      </c>
      <c r="C17" s="138">
        <v>130</v>
      </c>
      <c r="D17" s="156">
        <v>162</v>
      </c>
      <c r="E17" s="138">
        <v>157</v>
      </c>
      <c r="F17" s="138">
        <v>168</v>
      </c>
      <c r="G17" s="138">
        <v>149</v>
      </c>
      <c r="H17" s="461">
        <v>636</v>
      </c>
      <c r="I17" s="156">
        <v>190</v>
      </c>
      <c r="J17" s="124">
        <v>182</v>
      </c>
      <c r="K17" s="124">
        <v>179</v>
      </c>
      <c r="L17" s="132">
        <v>165</v>
      </c>
      <c r="M17" s="126">
        <v>716</v>
      </c>
      <c r="N17" s="156">
        <v>170</v>
      </c>
      <c r="O17" s="155">
        <v>169</v>
      </c>
      <c r="P17" s="155">
        <v>195</v>
      </c>
      <c r="Q17" s="138">
        <v>179</v>
      </c>
      <c r="R17" s="122">
        <v>713</v>
      </c>
      <c r="S17" s="129">
        <v>716</v>
      </c>
      <c r="U17" s="48"/>
      <c r="V17" s="48"/>
      <c r="W17" s="48"/>
    </row>
    <row r="18" spans="1:23">
      <c r="A18" s="107" t="s">
        <v>21</v>
      </c>
      <c r="B18" s="157">
        <v>321</v>
      </c>
      <c r="C18" s="158">
        <v>375</v>
      </c>
      <c r="D18" s="157">
        <v>464</v>
      </c>
      <c r="E18" s="158">
        <v>449</v>
      </c>
      <c r="F18" s="158">
        <v>478</v>
      </c>
      <c r="G18" s="158">
        <v>427</v>
      </c>
      <c r="H18" s="160">
        <v>1818</v>
      </c>
      <c r="I18" s="157">
        <v>504</v>
      </c>
      <c r="J18" s="158">
        <v>471</v>
      </c>
      <c r="K18" s="158">
        <v>472</v>
      </c>
      <c r="L18" s="159">
        <v>444</v>
      </c>
      <c r="M18" s="160">
        <v>1891</v>
      </c>
      <c r="N18" s="157">
        <v>423</v>
      </c>
      <c r="O18" s="158">
        <v>423</v>
      </c>
      <c r="P18" s="158">
        <v>487</v>
      </c>
      <c r="Q18" s="159">
        <v>465</v>
      </c>
      <c r="R18" s="157">
        <v>1798</v>
      </c>
      <c r="S18" s="160">
        <v>1727</v>
      </c>
      <c r="U18" s="48"/>
      <c r="V18" s="48"/>
      <c r="W18" s="48"/>
    </row>
    <row r="19" spans="1:23" s="150" customFormat="1" ht="12" customHeight="1">
      <c r="A19" s="141"/>
      <c r="B19" s="151"/>
      <c r="C19" s="146"/>
      <c r="D19" s="151"/>
      <c r="E19" s="146"/>
      <c r="F19" s="146"/>
      <c r="G19" s="146"/>
      <c r="H19" s="314"/>
      <c r="I19" s="151"/>
      <c r="J19" s="146"/>
      <c r="K19" s="146"/>
      <c r="L19" s="161"/>
      <c r="M19" s="154"/>
      <c r="N19" s="151"/>
      <c r="O19" s="146"/>
      <c r="P19" s="146"/>
      <c r="Q19" s="161"/>
      <c r="R19" s="153"/>
      <c r="S19" s="154"/>
      <c r="U19" s="48"/>
      <c r="V19" s="48"/>
      <c r="W19" s="48"/>
    </row>
    <row r="20" spans="1:23">
      <c r="A20" s="107" t="s">
        <v>4</v>
      </c>
      <c r="B20" s="122">
        <v>24</v>
      </c>
      <c r="C20" s="155">
        <v>23</v>
      </c>
      <c r="D20" s="122">
        <v>24</v>
      </c>
      <c r="E20" s="155">
        <v>27</v>
      </c>
      <c r="F20" s="155">
        <v>25</v>
      </c>
      <c r="G20" s="155">
        <v>25</v>
      </c>
      <c r="H20" s="129">
        <v>101</v>
      </c>
      <c r="I20" s="122">
        <v>28</v>
      </c>
      <c r="J20" s="155">
        <v>28</v>
      </c>
      <c r="K20" s="155">
        <v>24</v>
      </c>
      <c r="L20" s="162">
        <v>22</v>
      </c>
      <c r="M20" s="129">
        <v>102</v>
      </c>
      <c r="N20" s="122">
        <v>25</v>
      </c>
      <c r="O20" s="155">
        <v>26</v>
      </c>
      <c r="P20" s="155">
        <v>27</v>
      </c>
      <c r="Q20" s="162">
        <v>30</v>
      </c>
      <c r="R20" s="122">
        <v>108</v>
      </c>
      <c r="S20" s="129">
        <v>99</v>
      </c>
      <c r="U20" s="48"/>
      <c r="V20" s="48"/>
      <c r="W20" s="48"/>
    </row>
    <row r="21" spans="1:23">
      <c r="A21" s="107" t="s">
        <v>57</v>
      </c>
      <c r="B21" s="127">
        <v>1</v>
      </c>
      <c r="C21" s="123">
        <v>0</v>
      </c>
      <c r="D21" s="127">
        <v>1</v>
      </c>
      <c r="E21" s="123">
        <v>0</v>
      </c>
      <c r="F21" s="123">
        <v>1</v>
      </c>
      <c r="G21" s="123">
        <v>0</v>
      </c>
      <c r="H21" s="163">
        <v>2</v>
      </c>
      <c r="I21" s="127">
        <v>1</v>
      </c>
      <c r="J21" s="123">
        <v>0</v>
      </c>
      <c r="K21" s="123">
        <v>1</v>
      </c>
      <c r="L21" s="128">
        <v>0</v>
      </c>
      <c r="M21" s="163">
        <v>2</v>
      </c>
      <c r="N21" s="127">
        <v>1</v>
      </c>
      <c r="O21" s="123">
        <v>0</v>
      </c>
      <c r="P21" s="123">
        <v>0</v>
      </c>
      <c r="Q21" s="128">
        <v>1</v>
      </c>
      <c r="R21" s="163">
        <v>2</v>
      </c>
      <c r="S21" s="129">
        <v>3</v>
      </c>
      <c r="U21" s="48"/>
      <c r="V21" s="48"/>
      <c r="W21" s="48"/>
    </row>
    <row r="22" spans="1:23" ht="31.5">
      <c r="A22" s="53" t="s">
        <v>154</v>
      </c>
      <c r="B22" s="127">
        <v>1</v>
      </c>
      <c r="C22" s="123">
        <v>1</v>
      </c>
      <c r="D22" s="127">
        <v>1</v>
      </c>
      <c r="E22" s="123">
        <v>1</v>
      </c>
      <c r="F22" s="123">
        <v>1</v>
      </c>
      <c r="G22" s="123">
        <v>1</v>
      </c>
      <c r="H22" s="163">
        <v>4</v>
      </c>
      <c r="I22" s="127">
        <v>0</v>
      </c>
      <c r="J22" s="123">
        <v>0</v>
      </c>
      <c r="K22" s="123">
        <v>1</v>
      </c>
      <c r="L22" s="128">
        <v>1</v>
      </c>
      <c r="M22" s="163">
        <v>2</v>
      </c>
      <c r="N22" s="127">
        <v>0</v>
      </c>
      <c r="O22" s="123">
        <v>1</v>
      </c>
      <c r="P22" s="123">
        <v>0</v>
      </c>
      <c r="Q22" s="128">
        <v>0</v>
      </c>
      <c r="R22" s="163">
        <v>1</v>
      </c>
      <c r="S22" s="129">
        <v>1</v>
      </c>
      <c r="U22" s="48"/>
      <c r="V22" s="48"/>
      <c r="W22" s="48"/>
    </row>
    <row r="23" spans="1:23">
      <c r="A23" s="272" t="s">
        <v>128</v>
      </c>
      <c r="B23" s="127">
        <v>0</v>
      </c>
      <c r="C23" s="123">
        <v>0</v>
      </c>
      <c r="D23" s="127">
        <v>0</v>
      </c>
      <c r="E23" s="123">
        <v>1</v>
      </c>
      <c r="F23" s="123">
        <v>0</v>
      </c>
      <c r="G23" s="123">
        <v>0</v>
      </c>
      <c r="H23" s="163">
        <v>1</v>
      </c>
      <c r="I23" s="127">
        <v>0</v>
      </c>
      <c r="J23" s="123">
        <v>0</v>
      </c>
      <c r="K23" s="123">
        <v>0</v>
      </c>
      <c r="L23" s="128">
        <v>0</v>
      </c>
      <c r="M23" s="163">
        <v>0</v>
      </c>
      <c r="N23" s="127">
        <v>0</v>
      </c>
      <c r="O23" s="123">
        <v>0</v>
      </c>
      <c r="P23" s="123">
        <v>0</v>
      </c>
      <c r="Q23" s="128">
        <v>0</v>
      </c>
      <c r="R23" s="127">
        <v>0</v>
      </c>
      <c r="S23" s="163">
        <v>0</v>
      </c>
      <c r="U23" s="48"/>
      <c r="V23" s="48"/>
      <c r="W23" s="48"/>
    </row>
    <row r="24" spans="1:23">
      <c r="A24" s="272" t="s">
        <v>145</v>
      </c>
      <c r="B24" s="127">
        <v>5</v>
      </c>
      <c r="C24" s="123">
        <v>10</v>
      </c>
      <c r="D24" s="127">
        <v>3</v>
      </c>
      <c r="E24" s="123">
        <v>3</v>
      </c>
      <c r="F24" s="123">
        <v>-1</v>
      </c>
      <c r="G24" s="123">
        <v>9</v>
      </c>
      <c r="H24" s="163">
        <v>14</v>
      </c>
      <c r="I24" s="127">
        <v>-1</v>
      </c>
      <c r="J24" s="123">
        <v>11</v>
      </c>
      <c r="K24" s="123">
        <v>-1</v>
      </c>
      <c r="L24" s="128">
        <v>10</v>
      </c>
      <c r="M24" s="163">
        <v>19</v>
      </c>
      <c r="N24" s="127">
        <v>-1</v>
      </c>
      <c r="O24" s="123">
        <v>9</v>
      </c>
      <c r="P24" s="123">
        <v>1</v>
      </c>
      <c r="Q24" s="128">
        <v>18</v>
      </c>
      <c r="R24" s="127">
        <v>27</v>
      </c>
      <c r="S24" s="129">
        <v>17</v>
      </c>
      <c r="U24" s="48"/>
      <c r="V24" s="48"/>
      <c r="W24" s="48"/>
    </row>
    <row r="25" spans="1:23">
      <c r="A25" s="164" t="s">
        <v>67</v>
      </c>
      <c r="B25" s="127">
        <v>0</v>
      </c>
      <c r="C25" s="123">
        <v>0</v>
      </c>
      <c r="D25" s="127">
        <v>0</v>
      </c>
      <c r="E25" s="123">
        <v>0</v>
      </c>
      <c r="F25" s="123">
        <v>0</v>
      </c>
      <c r="G25" s="123">
        <v>0</v>
      </c>
      <c r="H25" s="163">
        <v>0</v>
      </c>
      <c r="I25" s="127">
        <v>-1</v>
      </c>
      <c r="J25" s="123">
        <v>-1</v>
      </c>
      <c r="K25" s="123">
        <v>0</v>
      </c>
      <c r="L25" s="134">
        <v>0</v>
      </c>
      <c r="M25" s="163">
        <v>-2</v>
      </c>
      <c r="N25" s="127">
        <v>0</v>
      </c>
      <c r="O25" s="123">
        <v>0</v>
      </c>
      <c r="P25" s="123">
        <v>0</v>
      </c>
      <c r="Q25" s="131">
        <v>0</v>
      </c>
      <c r="R25" s="127">
        <v>0</v>
      </c>
      <c r="S25" s="428">
        <v>0</v>
      </c>
      <c r="U25" s="48"/>
      <c r="V25" s="48"/>
      <c r="W25" s="48"/>
    </row>
    <row r="26" spans="1:23">
      <c r="A26" s="135" t="s">
        <v>5</v>
      </c>
      <c r="B26" s="136">
        <v>352</v>
      </c>
      <c r="C26" s="165">
        <v>409</v>
      </c>
      <c r="D26" s="136">
        <v>493</v>
      </c>
      <c r="E26" s="165">
        <v>481</v>
      </c>
      <c r="F26" s="165">
        <v>504</v>
      </c>
      <c r="G26" s="165">
        <v>462</v>
      </c>
      <c r="H26" s="140">
        <v>1940</v>
      </c>
      <c r="I26" s="136">
        <v>531</v>
      </c>
      <c r="J26" s="165">
        <v>509</v>
      </c>
      <c r="K26" s="166">
        <v>497</v>
      </c>
      <c r="L26" s="167">
        <v>477</v>
      </c>
      <c r="M26" s="140">
        <v>2014</v>
      </c>
      <c r="N26" s="136">
        <v>448</v>
      </c>
      <c r="O26" s="165">
        <v>459</v>
      </c>
      <c r="P26" s="166">
        <v>515</v>
      </c>
      <c r="Q26" s="167">
        <v>514</v>
      </c>
      <c r="R26" s="136">
        <v>1936</v>
      </c>
      <c r="S26" s="140">
        <v>1847</v>
      </c>
      <c r="U26" s="48"/>
      <c r="V26" s="48"/>
      <c r="W26" s="48"/>
    </row>
    <row r="27" spans="1:23" s="150" customFormat="1" ht="12" customHeight="1">
      <c r="A27" s="141"/>
      <c r="B27" s="142"/>
      <c r="C27" s="168"/>
      <c r="D27" s="142"/>
      <c r="E27" s="168"/>
      <c r="F27" s="168"/>
      <c r="G27" s="168"/>
      <c r="H27" s="284"/>
      <c r="I27" s="142"/>
      <c r="J27" s="168"/>
      <c r="L27" s="169"/>
      <c r="M27" s="149"/>
      <c r="N27" s="142"/>
      <c r="O27" s="168"/>
      <c r="Q27" s="169"/>
      <c r="R27" s="148"/>
      <c r="S27" s="149"/>
      <c r="U27" s="48"/>
      <c r="V27" s="48"/>
      <c r="W27" s="48"/>
    </row>
    <row r="28" spans="1:23" s="175" customFormat="1" ht="14.25" customHeight="1" thickBot="1">
      <c r="A28" s="170" t="s">
        <v>58</v>
      </c>
      <c r="B28" s="171">
        <v>-28</v>
      </c>
      <c r="C28" s="172">
        <v>15</v>
      </c>
      <c r="D28" s="171">
        <v>50</v>
      </c>
      <c r="E28" s="172">
        <v>29</v>
      </c>
      <c r="F28" s="172">
        <v>38</v>
      </c>
      <c r="G28" s="172">
        <v>-3</v>
      </c>
      <c r="H28" s="174">
        <v>114</v>
      </c>
      <c r="I28" s="171">
        <v>34</v>
      </c>
      <c r="J28" s="172">
        <v>19</v>
      </c>
      <c r="K28" s="172">
        <v>53</v>
      </c>
      <c r="L28" s="173">
        <v>-9</v>
      </c>
      <c r="M28" s="174">
        <v>97</v>
      </c>
      <c r="N28" s="171">
        <v>80</v>
      </c>
      <c r="O28" s="172">
        <v>39</v>
      </c>
      <c r="P28" s="172">
        <v>54</v>
      </c>
      <c r="Q28" s="173">
        <v>-16</v>
      </c>
      <c r="R28" s="171">
        <v>157</v>
      </c>
      <c r="S28" s="174">
        <v>149</v>
      </c>
      <c r="U28" s="48"/>
      <c r="V28" s="48"/>
      <c r="W28" s="48"/>
    </row>
    <row r="29" spans="1:23" s="150" customFormat="1" ht="12" customHeight="1" thickTop="1">
      <c r="A29" s="141"/>
      <c r="B29" s="176"/>
      <c r="C29" s="177"/>
      <c r="D29" s="176"/>
      <c r="E29" s="177"/>
      <c r="F29" s="177"/>
      <c r="G29" s="177"/>
      <c r="H29" s="462"/>
      <c r="I29" s="176"/>
      <c r="J29" s="177"/>
      <c r="K29" s="177"/>
      <c r="L29" s="178"/>
      <c r="M29" s="179"/>
      <c r="N29" s="176"/>
      <c r="O29" s="177"/>
      <c r="P29" s="177"/>
      <c r="Q29" s="178"/>
      <c r="R29" s="180"/>
      <c r="S29" s="179"/>
      <c r="U29" s="48"/>
      <c r="V29" s="48"/>
      <c r="W29" s="48"/>
    </row>
    <row r="30" spans="1:23" s="185" customFormat="1">
      <c r="A30" s="181" t="s">
        <v>0</v>
      </c>
      <c r="B30" s="182">
        <v>1</v>
      </c>
      <c r="C30" s="183">
        <v>1</v>
      </c>
      <c r="D30" s="182">
        <v>1</v>
      </c>
      <c r="E30" s="183">
        <v>1</v>
      </c>
      <c r="F30" s="183">
        <v>1</v>
      </c>
      <c r="G30" s="183">
        <v>1</v>
      </c>
      <c r="H30" s="184">
        <v>1</v>
      </c>
      <c r="I30" s="182">
        <v>1</v>
      </c>
      <c r="J30" s="183">
        <v>1</v>
      </c>
      <c r="K30" s="183">
        <v>1</v>
      </c>
      <c r="L30" s="183">
        <v>1</v>
      </c>
      <c r="M30" s="184">
        <v>1</v>
      </c>
      <c r="N30" s="182">
        <v>1</v>
      </c>
      <c r="O30" s="183">
        <v>1</v>
      </c>
      <c r="P30" s="183">
        <v>1</v>
      </c>
      <c r="Q30" s="183">
        <v>1</v>
      </c>
      <c r="R30" s="182">
        <v>1</v>
      </c>
      <c r="S30" s="184">
        <v>1</v>
      </c>
      <c r="U30" s="48"/>
      <c r="V30" s="48"/>
      <c r="W30" s="48"/>
    </row>
    <row r="31" spans="1:23">
      <c r="A31" s="107" t="s">
        <v>1</v>
      </c>
      <c r="B31" s="186">
        <v>31.6</v>
      </c>
      <c r="C31" s="187">
        <v>31.8</v>
      </c>
      <c r="D31" s="186">
        <v>29.4</v>
      </c>
      <c r="E31" s="187">
        <v>30.7</v>
      </c>
      <c r="F31" s="187">
        <v>31.5</v>
      </c>
      <c r="G31" s="187">
        <v>32.4</v>
      </c>
      <c r="H31" s="463">
        <v>30.9</v>
      </c>
      <c r="I31" s="186">
        <v>29.7</v>
      </c>
      <c r="J31" s="187">
        <v>29.5</v>
      </c>
      <c r="K31" s="187">
        <v>29.7</v>
      </c>
      <c r="L31" s="188">
        <v>32.4</v>
      </c>
      <c r="M31" s="189">
        <v>30.2</v>
      </c>
      <c r="N31" s="186">
        <v>24.5</v>
      </c>
      <c r="O31" s="187">
        <v>26.5</v>
      </c>
      <c r="P31" s="187">
        <v>27.6</v>
      </c>
      <c r="Q31" s="188">
        <v>29.8</v>
      </c>
      <c r="R31" s="189">
        <v>27.1</v>
      </c>
      <c r="S31" s="189">
        <v>26.4</v>
      </c>
      <c r="U31" s="48"/>
      <c r="V31" s="48"/>
      <c r="W31" s="48"/>
    </row>
    <row r="32" spans="1:23">
      <c r="A32" s="107" t="s">
        <v>2</v>
      </c>
      <c r="B32" s="186">
        <v>32.4</v>
      </c>
      <c r="C32" s="187">
        <v>26.1</v>
      </c>
      <c r="D32" s="186">
        <v>26.4</v>
      </c>
      <c r="E32" s="187">
        <v>27</v>
      </c>
      <c r="F32" s="187">
        <v>26</v>
      </c>
      <c r="G32" s="187">
        <v>28.2</v>
      </c>
      <c r="H32" s="463">
        <v>26.8</v>
      </c>
      <c r="I32" s="186">
        <v>26.1</v>
      </c>
      <c r="J32" s="187">
        <v>25.2</v>
      </c>
      <c r="K32" s="187">
        <v>23.8</v>
      </c>
      <c r="L32" s="188">
        <v>27.3</v>
      </c>
      <c r="M32" s="189">
        <v>25.5</v>
      </c>
      <c r="N32" s="186">
        <v>23.5</v>
      </c>
      <c r="O32" s="187">
        <v>24.5</v>
      </c>
      <c r="P32" s="187">
        <v>23.7</v>
      </c>
      <c r="Q32" s="188">
        <v>27.9</v>
      </c>
      <c r="R32" s="189">
        <v>24.9</v>
      </c>
      <c r="S32" s="189">
        <v>24.3</v>
      </c>
      <c r="U32" s="48"/>
      <c r="V32" s="48"/>
      <c r="W32" s="48"/>
    </row>
    <row r="33" spans="1:23">
      <c r="A33" s="107" t="s">
        <v>3</v>
      </c>
      <c r="B33" s="186">
        <v>35.700000000000003</v>
      </c>
      <c r="C33" s="187">
        <v>30.9</v>
      </c>
      <c r="D33" s="186">
        <v>29.9</v>
      </c>
      <c r="E33" s="187">
        <v>31</v>
      </c>
      <c r="F33" s="187">
        <v>31.1</v>
      </c>
      <c r="G33" s="187">
        <v>32.700000000000003</v>
      </c>
      <c r="H33" s="463">
        <v>31.2</v>
      </c>
      <c r="I33" s="186">
        <v>33.699999999999996</v>
      </c>
      <c r="J33" s="187">
        <v>34.200000000000003</v>
      </c>
      <c r="K33" s="187">
        <v>32.700000000000003</v>
      </c>
      <c r="L33" s="188">
        <v>35.4</v>
      </c>
      <c r="M33" s="190">
        <v>34</v>
      </c>
      <c r="N33" s="186">
        <v>32.299999999999997</v>
      </c>
      <c r="O33" s="187">
        <v>34.07409303847399</v>
      </c>
      <c r="P33" s="187">
        <v>34.342715850782497</v>
      </c>
      <c r="Q33" s="188">
        <v>35.921390492008562</v>
      </c>
      <c r="R33" s="189">
        <v>34.108394210922214</v>
      </c>
      <c r="S33" s="189">
        <v>35.888617441350561</v>
      </c>
      <c r="T33" s="191"/>
      <c r="U33" s="48"/>
      <c r="V33" s="48"/>
      <c r="W33" s="48"/>
    </row>
    <row r="34" spans="1:23">
      <c r="A34" s="181" t="s">
        <v>6</v>
      </c>
      <c r="B34" s="192">
        <v>3.0000000000000001E-3</v>
      </c>
      <c r="C34" s="193">
        <v>0.112</v>
      </c>
      <c r="D34" s="192">
        <v>0.14299999999999999</v>
      </c>
      <c r="E34" s="193">
        <v>0.113</v>
      </c>
      <c r="F34" s="193">
        <v>0.114</v>
      </c>
      <c r="G34" s="193">
        <v>6.7000000000000004E-2</v>
      </c>
      <c r="H34" s="196">
        <v>0.111</v>
      </c>
      <c r="I34" s="192">
        <v>0.105</v>
      </c>
      <c r="J34" s="193">
        <v>0.111</v>
      </c>
      <c r="K34" s="193">
        <v>0.13800000000000001</v>
      </c>
      <c r="L34" s="194">
        <v>4.9000000000000002E-2</v>
      </c>
      <c r="M34" s="195">
        <v>0.10299999999999999</v>
      </c>
      <c r="N34" s="192">
        <v>0.19700000000000001</v>
      </c>
      <c r="O34" s="193">
        <v>0.14925906961526011</v>
      </c>
      <c r="P34" s="193">
        <v>0.14357284149217506</v>
      </c>
      <c r="Q34" s="194">
        <v>6.3786095079914326E-2</v>
      </c>
      <c r="R34" s="196">
        <v>0.13943278586624722</v>
      </c>
      <c r="S34" s="196">
        <v>0.1341138255864944</v>
      </c>
      <c r="U34" s="48"/>
      <c r="V34" s="48"/>
      <c r="W34" s="48"/>
    </row>
    <row r="35" spans="1:23">
      <c r="A35" s="181" t="s">
        <v>112</v>
      </c>
      <c r="B35" s="192">
        <v>-8.6999999999999994E-2</v>
      </c>
      <c r="C35" s="193">
        <v>3.5999999999999997E-2</v>
      </c>
      <c r="D35" s="192">
        <v>9.1999999999999998E-2</v>
      </c>
      <c r="E35" s="193">
        <v>5.8000000000000003E-2</v>
      </c>
      <c r="F35" s="193">
        <v>7.0000000000000007E-2</v>
      </c>
      <c r="G35" s="197">
        <v>-6.0000000000000001E-3</v>
      </c>
      <c r="H35" s="196">
        <v>5.6000000000000001E-2</v>
      </c>
      <c r="I35" s="192">
        <v>5.9532487616070925E-2</v>
      </c>
      <c r="J35" s="193">
        <v>3.6999999999999998E-2</v>
      </c>
      <c r="K35" s="193">
        <v>9.8000000000000004E-2</v>
      </c>
      <c r="L35" s="197">
        <v>-0.02</v>
      </c>
      <c r="M35" s="195">
        <v>4.5999999999999999E-2</v>
      </c>
      <c r="N35" s="198">
        <v>0.15127626942952685</v>
      </c>
      <c r="O35" s="199">
        <v>8.0026720982808427E-2</v>
      </c>
      <c r="P35" s="199">
        <v>9.4215640803409786E-2</v>
      </c>
      <c r="Q35" s="197">
        <v>-3.1669698495469571E-2</v>
      </c>
      <c r="R35" s="196">
        <v>7.5266630966536657E-2</v>
      </c>
      <c r="S35" s="196">
        <v>7.537281279162196E-2</v>
      </c>
      <c r="U35" s="48"/>
      <c r="V35" s="48"/>
      <c r="W35" s="48"/>
    </row>
    <row r="36" spans="1:23">
      <c r="A36" s="200"/>
      <c r="B36" s="200"/>
      <c r="C36" s="200"/>
      <c r="D36" s="200"/>
      <c r="E36" s="200"/>
      <c r="F36" s="200"/>
      <c r="G36" s="200"/>
      <c r="H36" s="200"/>
      <c r="I36" s="201"/>
      <c r="J36" s="201"/>
      <c r="K36" s="201"/>
      <c r="L36" s="201"/>
      <c r="M36" s="201"/>
      <c r="N36" s="201"/>
      <c r="O36" s="201"/>
      <c r="P36" s="201"/>
      <c r="Q36" s="201"/>
      <c r="R36" s="201"/>
      <c r="S36" s="202"/>
    </row>
    <row r="37" spans="1:23" ht="30" customHeight="1">
      <c r="A37" s="499" t="s">
        <v>146</v>
      </c>
      <c r="B37" s="499"/>
      <c r="C37" s="499"/>
      <c r="D37" s="499"/>
      <c r="E37" s="499"/>
      <c r="F37" s="499"/>
      <c r="G37" s="499"/>
      <c r="H37" s="499"/>
      <c r="I37" s="499"/>
      <c r="J37" s="499"/>
      <c r="K37" s="499"/>
      <c r="L37" s="499"/>
      <c r="M37" s="499"/>
      <c r="N37" s="499"/>
      <c r="O37" s="499"/>
      <c r="P37" s="499"/>
      <c r="Q37" s="499"/>
      <c r="R37" s="499"/>
      <c r="S37" s="499"/>
    </row>
    <row r="38" spans="1:23" s="203" customFormat="1" ht="18" customHeight="1">
      <c r="A38" s="499" t="s">
        <v>147</v>
      </c>
      <c r="B38" s="499"/>
      <c r="C38" s="499"/>
      <c r="D38" s="499"/>
      <c r="E38" s="499"/>
      <c r="F38" s="499"/>
      <c r="G38" s="499"/>
      <c r="H38" s="499"/>
      <c r="I38" s="499"/>
      <c r="J38" s="499"/>
      <c r="K38" s="499"/>
      <c r="L38" s="499"/>
      <c r="M38" s="499"/>
      <c r="N38" s="499"/>
      <c r="O38" s="499"/>
      <c r="P38" s="499"/>
      <c r="Q38" s="499"/>
      <c r="R38" s="499"/>
      <c r="S38" s="499"/>
    </row>
    <row r="39" spans="1:23" s="203" customFormat="1" ht="29.25" customHeight="1">
      <c r="A39" s="502" t="s">
        <v>158</v>
      </c>
      <c r="B39" s="502"/>
      <c r="C39" s="502"/>
      <c r="D39" s="502"/>
      <c r="E39" s="502"/>
      <c r="F39" s="502"/>
      <c r="G39" s="502"/>
      <c r="H39" s="502"/>
      <c r="I39" s="502"/>
      <c r="J39" s="502"/>
      <c r="K39" s="502"/>
      <c r="L39" s="502"/>
      <c r="M39" s="502"/>
      <c r="N39" s="502"/>
      <c r="O39" s="502"/>
      <c r="P39" s="502"/>
      <c r="Q39" s="502"/>
      <c r="R39" s="502"/>
      <c r="S39" s="502"/>
    </row>
    <row r="40" spans="1:23" s="203" customFormat="1" ht="24.75" customHeight="1">
      <c r="A40" s="499" t="s">
        <v>165</v>
      </c>
      <c r="B40" s="499"/>
      <c r="C40" s="499"/>
      <c r="D40" s="499"/>
      <c r="E40" s="499"/>
      <c r="F40" s="499"/>
      <c r="G40" s="499"/>
      <c r="H40" s="499"/>
      <c r="I40" s="499"/>
      <c r="J40" s="499"/>
      <c r="K40" s="499"/>
      <c r="L40" s="499"/>
      <c r="M40" s="499"/>
      <c r="N40" s="499"/>
      <c r="O40" s="499"/>
      <c r="P40" s="499"/>
      <c r="Q40" s="499"/>
      <c r="R40" s="499"/>
      <c r="S40" s="499"/>
    </row>
    <row r="41" spans="1:23" s="203" customFormat="1" ht="12" customHeight="1">
      <c r="A41" s="204"/>
      <c r="B41" s="204"/>
      <c r="C41" s="204"/>
      <c r="D41" s="204"/>
      <c r="E41" s="204"/>
      <c r="F41" s="204"/>
      <c r="G41" s="204"/>
      <c r="H41" s="204"/>
      <c r="I41" s="204"/>
      <c r="J41" s="204"/>
      <c r="K41" s="204"/>
      <c r="L41" s="204"/>
      <c r="M41" s="204"/>
      <c r="N41" s="204"/>
      <c r="O41" s="204"/>
      <c r="P41" s="204"/>
      <c r="Q41" s="204"/>
      <c r="R41" s="204"/>
    </row>
    <row r="42" spans="1:23" s="203" customFormat="1" ht="12" customHeight="1">
      <c r="A42" s="204"/>
      <c r="B42" s="204"/>
      <c r="C42" s="204"/>
      <c r="D42" s="204"/>
      <c r="E42" s="204"/>
      <c r="F42" s="204"/>
      <c r="G42" s="204"/>
      <c r="H42" s="204"/>
      <c r="I42" s="204"/>
      <c r="J42" s="204"/>
      <c r="K42" s="204"/>
      <c r="L42" s="204"/>
      <c r="M42" s="204"/>
      <c r="N42" s="204"/>
      <c r="O42" s="204"/>
      <c r="P42" s="204"/>
      <c r="Q42" s="204"/>
      <c r="R42" s="204"/>
    </row>
    <row r="43" spans="1:23" s="203" customFormat="1" ht="12" customHeight="1"/>
    <row r="44" spans="1:23" s="203" customFormat="1" ht="12" customHeight="1"/>
    <row r="45" spans="1:23" s="203" customFormat="1" ht="12" customHeight="1">
      <c r="A45" s="205"/>
      <c r="B45" s="205"/>
      <c r="C45" s="205"/>
      <c r="D45" s="205"/>
      <c r="E45" s="205"/>
      <c r="F45" s="205"/>
      <c r="G45" s="205"/>
      <c r="H45" s="205"/>
      <c r="I45" s="205"/>
      <c r="J45" s="205"/>
      <c r="K45" s="205"/>
      <c r="L45" s="205"/>
      <c r="M45" s="205"/>
      <c r="N45" s="205"/>
      <c r="O45" s="205"/>
      <c r="P45" s="205"/>
      <c r="Q45" s="205"/>
      <c r="R45" s="205"/>
    </row>
    <row r="46" spans="1:23" s="203" customFormat="1" ht="12" customHeight="1"/>
    <row r="47" spans="1:23" s="203" customFormat="1" ht="12" customHeight="1">
      <c r="A47" s="206"/>
      <c r="B47" s="206"/>
      <c r="C47" s="206"/>
      <c r="D47" s="206"/>
      <c r="E47" s="206"/>
      <c r="F47" s="206"/>
      <c r="G47" s="206"/>
      <c r="H47" s="206"/>
      <c r="I47" s="206"/>
      <c r="J47" s="206"/>
      <c r="K47" s="206"/>
      <c r="L47" s="206"/>
      <c r="M47" s="206"/>
      <c r="N47" s="206"/>
      <c r="O47" s="206"/>
      <c r="P47" s="206"/>
      <c r="Q47" s="206"/>
      <c r="R47" s="206"/>
    </row>
    <row r="48" spans="1:23" s="203" customFormat="1" ht="12" customHeight="1">
      <c r="A48" s="207"/>
      <c r="B48" s="207"/>
      <c r="C48" s="207"/>
      <c r="D48" s="207"/>
      <c r="E48" s="207"/>
      <c r="F48" s="207"/>
      <c r="G48" s="207"/>
      <c r="H48" s="207"/>
      <c r="I48" s="207"/>
      <c r="J48" s="207"/>
      <c r="K48" s="207"/>
      <c r="L48" s="207"/>
      <c r="M48" s="207"/>
      <c r="N48" s="207"/>
      <c r="O48" s="207"/>
      <c r="P48" s="207"/>
      <c r="Q48" s="207"/>
      <c r="R48" s="207"/>
    </row>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sheetData>
  <sheetProtection insertColumns="0" insertRows="0"/>
  <mergeCells count="8">
    <mergeCell ref="A40:S40"/>
    <mergeCell ref="I4:L4"/>
    <mergeCell ref="N4:R4"/>
    <mergeCell ref="A37:S37"/>
    <mergeCell ref="A38:S38"/>
    <mergeCell ref="A39:S39"/>
    <mergeCell ref="D4:H4"/>
    <mergeCell ref="B4:C4"/>
  </mergeCells>
  <phoneticPr fontId="14" type="noConversion"/>
  <pageMargins left="0.33" right="0.25" top="0.5" bottom="0.5" header="0.5" footer="0.5"/>
  <pageSetup scale="4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
  <sheetViews>
    <sheetView view="pageBreakPreview" zoomScale="90" zoomScaleNormal="100" zoomScaleSheetLayoutView="90" workbookViewId="0">
      <selection activeCell="R12" sqref="R12"/>
    </sheetView>
  </sheetViews>
  <sheetFormatPr defaultColWidth="8.85546875" defaultRowHeight="15"/>
  <cols>
    <col min="1" max="1" width="68.28515625" style="224" customWidth="1"/>
    <col min="2" max="2" width="2.42578125" style="224" customWidth="1"/>
    <col min="3" max="3" width="11.28515625" style="230" bestFit="1" customWidth="1"/>
    <col min="4" max="4" width="3" style="231" customWidth="1"/>
    <col min="5" max="5" width="11.28515625" style="230" bestFit="1" customWidth="1"/>
    <col min="6" max="6" width="2.7109375" style="224" customWidth="1"/>
    <col min="7" max="16384" width="8.85546875" style="224"/>
  </cols>
  <sheetData>
    <row r="1" spans="1:5" s="209" customFormat="1" ht="15.75">
      <c r="A1" s="5" t="s">
        <v>52</v>
      </c>
      <c r="C1" s="210"/>
      <c r="D1" s="211"/>
      <c r="E1" s="210"/>
    </row>
    <row r="2" spans="1:5" s="209" customFormat="1" ht="15.75">
      <c r="A2" s="5" t="s">
        <v>153</v>
      </c>
      <c r="C2" s="210"/>
      <c r="D2" s="211"/>
      <c r="E2" s="210"/>
    </row>
    <row r="3" spans="1:5" s="209" customFormat="1" ht="15.75">
      <c r="A3" s="5" t="s">
        <v>69</v>
      </c>
      <c r="C3" s="210"/>
      <c r="D3" s="211"/>
      <c r="E3" s="210"/>
    </row>
    <row r="4" spans="1:5" s="216" customFormat="1" ht="15.75">
      <c r="A4" s="212"/>
      <c r="B4" s="213"/>
      <c r="C4" s="214" t="s">
        <v>193</v>
      </c>
      <c r="D4" s="215"/>
      <c r="E4" s="214" t="s">
        <v>174</v>
      </c>
    </row>
    <row r="5" spans="1:5" s="216" customFormat="1" ht="15.75">
      <c r="A5" s="212"/>
      <c r="B5" s="213"/>
      <c r="C5" s="273" t="s">
        <v>181</v>
      </c>
      <c r="D5" s="273"/>
      <c r="E5" s="273"/>
    </row>
    <row r="6" spans="1:5" s="216" customFormat="1" ht="15.75">
      <c r="A6" s="217" t="s">
        <v>75</v>
      </c>
      <c r="B6" s="218"/>
      <c r="C6" s="219"/>
      <c r="D6" s="220"/>
      <c r="E6" s="219"/>
    </row>
    <row r="7" spans="1:5" s="216" customFormat="1" ht="15.75">
      <c r="A7" s="217" t="s">
        <v>76</v>
      </c>
      <c r="B7" s="221"/>
      <c r="C7" s="222"/>
      <c r="D7" s="220"/>
      <c r="E7" s="222"/>
    </row>
    <row r="8" spans="1:5" ht="15.75">
      <c r="A8" s="223" t="s">
        <v>77</v>
      </c>
      <c r="B8" s="221"/>
      <c r="C8" s="436">
        <v>674</v>
      </c>
      <c r="D8" s="220"/>
      <c r="E8" s="436">
        <v>1046</v>
      </c>
    </row>
    <row r="9" spans="1:5" ht="15.75">
      <c r="A9" s="223" t="s">
        <v>78</v>
      </c>
      <c r="B9" s="221"/>
      <c r="C9" s="437">
        <v>1034</v>
      </c>
      <c r="D9" s="225"/>
      <c r="E9" s="437">
        <v>611</v>
      </c>
    </row>
    <row r="10" spans="1:5" ht="15.75">
      <c r="A10" s="223" t="s">
        <v>79</v>
      </c>
      <c r="B10" s="221"/>
      <c r="C10" s="437">
        <v>83</v>
      </c>
      <c r="D10" s="225"/>
      <c r="E10" s="437">
        <v>88</v>
      </c>
    </row>
    <row r="11" spans="1:5" ht="15.75">
      <c r="A11" s="223" t="s">
        <v>80</v>
      </c>
      <c r="B11" s="221"/>
      <c r="C11" s="437">
        <v>346</v>
      </c>
      <c r="D11" s="225"/>
      <c r="E11" s="437">
        <v>380</v>
      </c>
    </row>
    <row r="12" spans="1:5" ht="15.75">
      <c r="A12" s="223" t="s">
        <v>81</v>
      </c>
      <c r="B12" s="221"/>
      <c r="C12" s="438">
        <v>166</v>
      </c>
      <c r="D12" s="225"/>
      <c r="E12" s="438">
        <v>134</v>
      </c>
    </row>
    <row r="13" spans="1:5" s="216" customFormat="1" ht="15.75">
      <c r="A13" s="226" t="s">
        <v>82</v>
      </c>
      <c r="B13" s="218"/>
      <c r="C13" s="437">
        <v>2303</v>
      </c>
      <c r="D13" s="225"/>
      <c r="E13" s="437">
        <v>2259</v>
      </c>
    </row>
    <row r="14" spans="1:5" ht="15.75">
      <c r="A14" s="227" t="s">
        <v>83</v>
      </c>
      <c r="B14" s="221"/>
      <c r="C14" s="437">
        <v>1504</v>
      </c>
      <c r="D14" s="225"/>
      <c r="E14" s="437">
        <v>1594</v>
      </c>
    </row>
    <row r="15" spans="1:5" ht="15.75">
      <c r="A15" s="227" t="s">
        <v>149</v>
      </c>
      <c r="B15" s="221"/>
      <c r="C15" s="437">
        <v>1886</v>
      </c>
      <c r="D15" s="225"/>
      <c r="E15" s="437">
        <v>1985</v>
      </c>
    </row>
    <row r="16" spans="1:5" ht="15.75">
      <c r="A16" s="227" t="s">
        <v>84</v>
      </c>
      <c r="B16" s="221"/>
      <c r="C16" s="437">
        <v>309</v>
      </c>
      <c r="D16" s="225"/>
      <c r="E16" s="437">
        <v>254</v>
      </c>
    </row>
    <row r="17" spans="1:5" ht="15.75">
      <c r="A17" s="227" t="s">
        <v>85</v>
      </c>
      <c r="B17" s="221"/>
      <c r="C17" s="437">
        <v>183</v>
      </c>
      <c r="D17" s="225"/>
      <c r="E17" s="437">
        <v>94</v>
      </c>
    </row>
    <row r="18" spans="1:5" ht="15.75">
      <c r="A18" s="227" t="s">
        <v>7</v>
      </c>
      <c r="B18" s="221"/>
      <c r="C18" s="437">
        <v>99</v>
      </c>
      <c r="D18" s="225"/>
      <c r="E18" s="437">
        <v>95</v>
      </c>
    </row>
    <row r="19" spans="1:5" ht="15.75">
      <c r="A19" s="227" t="s">
        <v>86</v>
      </c>
      <c r="B19" s="221"/>
      <c r="C19" s="437">
        <v>68</v>
      </c>
      <c r="D19" s="225"/>
      <c r="E19" s="437">
        <v>89</v>
      </c>
    </row>
    <row r="20" spans="1:5" ht="15.75">
      <c r="A20" s="227" t="s">
        <v>87</v>
      </c>
      <c r="B20" s="221"/>
      <c r="C20" s="437">
        <v>611</v>
      </c>
      <c r="D20" s="225"/>
      <c r="E20" s="437">
        <v>580</v>
      </c>
    </row>
    <row r="21" spans="1:5" s="216" customFormat="1" ht="16.5" thickBot="1">
      <c r="A21" s="226" t="s">
        <v>88</v>
      </c>
      <c r="B21" s="221"/>
      <c r="C21" s="439">
        <v>6963</v>
      </c>
      <c r="D21" s="225"/>
      <c r="E21" s="439">
        <v>6950</v>
      </c>
    </row>
    <row r="22" spans="1:5" s="216" customFormat="1" ht="32.25" thickTop="1">
      <c r="A22" s="217" t="s">
        <v>89</v>
      </c>
      <c r="B22" s="218"/>
      <c r="C22" s="432"/>
      <c r="D22" s="225"/>
      <c r="E22" s="432"/>
    </row>
    <row r="23" spans="1:5" s="216" customFormat="1" ht="15.75">
      <c r="A23" s="217" t="s">
        <v>90</v>
      </c>
      <c r="B23" s="221"/>
      <c r="C23" s="432"/>
      <c r="D23" s="225"/>
      <c r="E23" s="432"/>
    </row>
    <row r="24" spans="1:5" ht="15.75">
      <c r="A24" s="227" t="s">
        <v>91</v>
      </c>
      <c r="B24" s="221"/>
      <c r="C24" s="473">
        <v>1660</v>
      </c>
      <c r="D24" s="225"/>
      <c r="E24" s="437">
        <v>1691</v>
      </c>
    </row>
    <row r="25" spans="1:5" ht="15.75">
      <c r="A25" s="227" t="s">
        <v>92</v>
      </c>
      <c r="B25" s="221"/>
      <c r="C25" s="474">
        <v>63</v>
      </c>
      <c r="D25" s="225"/>
      <c r="E25" s="438">
        <v>45</v>
      </c>
    </row>
    <row r="26" spans="1:5" s="216" customFormat="1" ht="15.75">
      <c r="A26" s="226" t="s">
        <v>93</v>
      </c>
      <c r="B26" s="221"/>
      <c r="C26" s="473">
        <v>1723</v>
      </c>
      <c r="D26" s="225"/>
      <c r="E26" s="437">
        <v>1736</v>
      </c>
    </row>
    <row r="27" spans="1:5" s="216" customFormat="1" ht="15.75">
      <c r="A27" s="227" t="s">
        <v>148</v>
      </c>
      <c r="B27" s="221"/>
      <c r="C27" s="473">
        <v>1677</v>
      </c>
      <c r="D27" s="225"/>
      <c r="E27" s="437">
        <v>1803</v>
      </c>
    </row>
    <row r="28" spans="1:5" ht="15.75">
      <c r="A28" s="274" t="s">
        <v>179</v>
      </c>
      <c r="B28" s="221"/>
      <c r="C28" s="473">
        <v>24</v>
      </c>
      <c r="D28" s="225"/>
      <c r="E28" s="437">
        <v>26</v>
      </c>
    </row>
    <row r="29" spans="1:5" ht="15.75">
      <c r="A29" s="227" t="s">
        <v>127</v>
      </c>
      <c r="B29" s="221"/>
      <c r="C29" s="474">
        <v>252</v>
      </c>
      <c r="D29" s="225"/>
      <c r="E29" s="438">
        <v>210</v>
      </c>
    </row>
    <row r="30" spans="1:5" s="216" customFormat="1" ht="15.75">
      <c r="A30" s="226" t="s">
        <v>94</v>
      </c>
      <c r="B30" s="221"/>
      <c r="C30" s="475">
        <v>3676</v>
      </c>
      <c r="D30" s="225"/>
      <c r="E30" s="440">
        <v>3775</v>
      </c>
    </row>
    <row r="31" spans="1:5" s="216" customFormat="1" ht="15.75">
      <c r="A31" s="217" t="s">
        <v>95</v>
      </c>
      <c r="B31" s="228"/>
      <c r="C31" s="476">
        <v>12</v>
      </c>
      <c r="D31" s="229"/>
      <c r="E31" s="441">
        <v>0</v>
      </c>
    </row>
    <row r="32" spans="1:5" s="216" customFormat="1" ht="15.75">
      <c r="A32" s="217" t="s">
        <v>96</v>
      </c>
      <c r="B32" s="221"/>
      <c r="C32" s="432"/>
      <c r="D32" s="225"/>
      <c r="E32" s="432"/>
    </row>
    <row r="33" spans="1:5" ht="63">
      <c r="A33" s="227" t="s">
        <v>198</v>
      </c>
      <c r="B33" s="221"/>
      <c r="C33" s="476">
        <v>4</v>
      </c>
      <c r="D33" s="225"/>
      <c r="E33" s="441">
        <v>4</v>
      </c>
    </row>
    <row r="34" spans="1:5" ht="15.75">
      <c r="A34" s="227" t="s">
        <v>97</v>
      </c>
      <c r="B34" s="221"/>
      <c r="C34" s="476">
        <v>-728</v>
      </c>
      <c r="D34" s="225"/>
      <c r="E34" s="441">
        <v>-721</v>
      </c>
    </row>
    <row r="35" spans="1:5" ht="15.75">
      <c r="A35" s="227" t="s">
        <v>98</v>
      </c>
      <c r="B35" s="221"/>
      <c r="C35" s="476">
        <v>2444</v>
      </c>
      <c r="D35" s="225"/>
      <c r="E35" s="441">
        <v>2427</v>
      </c>
    </row>
    <row r="36" spans="1:5" ht="15.75">
      <c r="A36" s="227" t="s">
        <v>99</v>
      </c>
      <c r="B36" s="221"/>
      <c r="C36" s="476">
        <v>1565</v>
      </c>
      <c r="D36" s="225"/>
      <c r="E36" s="441">
        <v>1416</v>
      </c>
    </row>
    <row r="37" spans="1:5" ht="15.75">
      <c r="A37" s="274" t="s">
        <v>163</v>
      </c>
      <c r="B37" s="221"/>
      <c r="C37" s="473">
        <v>-82</v>
      </c>
      <c r="D37" s="225"/>
      <c r="E37" s="437">
        <v>-49</v>
      </c>
    </row>
    <row r="38" spans="1:5" s="216" customFormat="1" ht="15.75">
      <c r="A38" s="226" t="s">
        <v>188</v>
      </c>
      <c r="B38" s="221"/>
      <c r="C38" s="477">
        <v>3203</v>
      </c>
      <c r="D38" s="225"/>
      <c r="E38" s="442">
        <v>3077</v>
      </c>
    </row>
    <row r="39" spans="1:5" ht="15.75">
      <c r="A39" s="227" t="s">
        <v>100</v>
      </c>
      <c r="B39" s="221"/>
      <c r="C39" s="474">
        <v>72</v>
      </c>
      <c r="D39" s="225"/>
      <c r="E39" s="438">
        <v>98</v>
      </c>
    </row>
    <row r="40" spans="1:5" s="216" customFormat="1" ht="15.75">
      <c r="A40" s="226" t="s">
        <v>101</v>
      </c>
      <c r="B40" s="221"/>
      <c r="C40" s="473">
        <v>3275</v>
      </c>
      <c r="D40" s="225"/>
      <c r="E40" s="437">
        <v>3175</v>
      </c>
    </row>
    <row r="41" spans="1:5" s="216" customFormat="1" ht="16.5" thickBot="1">
      <c r="A41" s="226" t="s">
        <v>102</v>
      </c>
      <c r="B41" s="221"/>
      <c r="C41" s="478">
        <v>6963</v>
      </c>
      <c r="D41" s="220"/>
      <c r="E41" s="443">
        <v>6950</v>
      </c>
    </row>
    <row r="42" spans="1:5" ht="15.75" thickTop="1">
      <c r="C42" s="479"/>
    </row>
  </sheetData>
  <phoneticPr fontId="14" type="noConversion"/>
  <pageMargins left="0.7" right="0.7" top="0.75" bottom="0.75" header="0.3" footer="0.3"/>
  <pageSetup paperSize="9" scale="6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view="pageBreakPreview" zoomScale="115" zoomScaleNormal="120" zoomScaleSheetLayoutView="115" workbookViewId="0">
      <selection activeCell="C5" sqref="C5:E5"/>
    </sheetView>
  </sheetViews>
  <sheetFormatPr defaultColWidth="8.85546875" defaultRowHeight="12.75"/>
  <cols>
    <col min="1" max="1" width="54.7109375" style="6" customWidth="1"/>
    <col min="2" max="2" width="1.7109375" style="6" customWidth="1"/>
    <col min="3" max="3" width="16.7109375" style="7" customWidth="1"/>
    <col min="4" max="4" width="2.140625" style="7" customWidth="1"/>
    <col min="5" max="5" width="18.140625" style="7" customWidth="1"/>
    <col min="6" max="6" width="4.140625" style="6" customWidth="1"/>
    <col min="7" max="16384" width="8.85546875" style="6"/>
  </cols>
  <sheetData>
    <row r="1" spans="1:7" ht="15.75">
      <c r="A1" s="5" t="s">
        <v>60</v>
      </c>
    </row>
    <row r="2" spans="1:7">
      <c r="A2" s="9" t="s">
        <v>152</v>
      </c>
    </row>
    <row r="3" spans="1:7">
      <c r="A3" s="9" t="s">
        <v>69</v>
      </c>
    </row>
    <row r="4" spans="1:7">
      <c r="A4" s="9" t="s">
        <v>181</v>
      </c>
    </row>
    <row r="5" spans="1:7">
      <c r="A5" s="9"/>
      <c r="B5" s="20"/>
      <c r="C5" s="510" t="s">
        <v>210</v>
      </c>
      <c r="D5" s="510"/>
      <c r="E5" s="510"/>
    </row>
    <row r="6" spans="1:7">
      <c r="A6" s="19"/>
      <c r="B6" s="20"/>
      <c r="C6" s="1" t="s">
        <v>194</v>
      </c>
      <c r="D6" s="21"/>
      <c r="E6" s="1" t="s">
        <v>195</v>
      </c>
    </row>
    <row r="7" spans="1:7">
      <c r="A7" s="10" t="s">
        <v>49</v>
      </c>
      <c r="B7" s="3"/>
      <c r="C7" s="11"/>
      <c r="D7" s="2"/>
      <c r="E7" s="12"/>
      <c r="G7" s="6" t="s">
        <v>22</v>
      </c>
    </row>
    <row r="8" spans="1:7">
      <c r="A8" s="22" t="s">
        <v>108</v>
      </c>
      <c r="B8" s="3"/>
      <c r="C8" s="480">
        <v>202</v>
      </c>
      <c r="D8" s="469"/>
      <c r="E8" s="480">
        <v>414</v>
      </c>
    </row>
    <row r="9" spans="1:7">
      <c r="A9" s="22" t="s">
        <v>38</v>
      </c>
      <c r="B9" s="3"/>
      <c r="C9" s="483">
        <v>214</v>
      </c>
      <c r="D9" s="470"/>
      <c r="E9" s="481">
        <v>217</v>
      </c>
    </row>
    <row r="10" spans="1:7">
      <c r="A10" s="22" t="s">
        <v>189</v>
      </c>
      <c r="B10" s="3"/>
      <c r="C10" s="483">
        <v>178</v>
      </c>
      <c r="D10" s="470"/>
      <c r="E10" s="481">
        <v>167</v>
      </c>
    </row>
    <row r="11" spans="1:7">
      <c r="A11" s="22" t="s">
        <v>161</v>
      </c>
      <c r="B11" s="3"/>
      <c r="C11" s="483">
        <v>29</v>
      </c>
      <c r="D11" s="470"/>
      <c r="E11" s="481">
        <v>15</v>
      </c>
    </row>
    <row r="12" spans="1:7">
      <c r="A12" s="25" t="s">
        <v>199</v>
      </c>
      <c r="B12" s="3"/>
      <c r="C12" s="483">
        <v>-37</v>
      </c>
      <c r="D12" s="470"/>
      <c r="E12" s="481">
        <v>-27</v>
      </c>
    </row>
    <row r="13" spans="1:7">
      <c r="A13" s="22" t="s">
        <v>116</v>
      </c>
      <c r="B13" s="3"/>
      <c r="C13" s="483">
        <v>-34</v>
      </c>
      <c r="D13" s="470"/>
      <c r="E13" s="481">
        <v>-37</v>
      </c>
    </row>
    <row r="14" spans="1:7">
      <c r="A14" s="26" t="s">
        <v>142</v>
      </c>
      <c r="B14" s="3"/>
      <c r="C14" s="483">
        <v>25</v>
      </c>
      <c r="D14" s="470"/>
      <c r="E14" s="481">
        <v>38</v>
      </c>
    </row>
    <row r="15" spans="1:7">
      <c r="A15" s="25" t="s">
        <v>7</v>
      </c>
      <c r="B15" s="3"/>
      <c r="C15" s="483">
        <v>6</v>
      </c>
      <c r="D15" s="470"/>
      <c r="E15" s="481">
        <v>6</v>
      </c>
    </row>
    <row r="16" spans="1:7">
      <c r="A16" s="22" t="s">
        <v>137</v>
      </c>
      <c r="B16" s="3"/>
      <c r="C16" s="483">
        <v>17</v>
      </c>
      <c r="D16" s="471"/>
      <c r="E16" s="481">
        <v>15</v>
      </c>
    </row>
    <row r="17" spans="1:5">
      <c r="A17" s="22" t="s">
        <v>39</v>
      </c>
      <c r="B17" s="3"/>
      <c r="C17" s="483">
        <v>6</v>
      </c>
      <c r="D17" s="470"/>
      <c r="E17" s="481">
        <v>-5</v>
      </c>
    </row>
    <row r="18" spans="1:5">
      <c r="A18" s="22" t="s">
        <v>40</v>
      </c>
      <c r="B18" s="3"/>
      <c r="C18" s="483">
        <v>35</v>
      </c>
      <c r="D18" s="470"/>
      <c r="E18" s="481">
        <v>-1</v>
      </c>
    </row>
    <row r="19" spans="1:5">
      <c r="A19" s="22" t="s">
        <v>41</v>
      </c>
      <c r="B19" s="3"/>
      <c r="C19" s="483">
        <v>17</v>
      </c>
      <c r="D19" s="470"/>
      <c r="E19" s="481">
        <v>0</v>
      </c>
    </row>
    <row r="20" spans="1:5">
      <c r="A20" s="22" t="s">
        <v>42</v>
      </c>
      <c r="B20" s="3"/>
      <c r="C20" s="483">
        <v>-16</v>
      </c>
      <c r="D20" s="470"/>
      <c r="E20" s="481">
        <v>70</v>
      </c>
    </row>
    <row r="21" spans="1:5">
      <c r="A21" s="22" t="s">
        <v>43</v>
      </c>
      <c r="B21" s="3"/>
      <c r="C21" s="483">
        <v>17</v>
      </c>
      <c r="D21" s="470"/>
      <c r="E21" s="481">
        <v>3</v>
      </c>
    </row>
    <row r="22" spans="1:5">
      <c r="A22" s="22" t="s">
        <v>150</v>
      </c>
      <c r="B22" s="3"/>
      <c r="C22" s="483">
        <v>-194</v>
      </c>
      <c r="D22" s="470"/>
      <c r="E22" s="481">
        <v>-188</v>
      </c>
    </row>
    <row r="23" spans="1:5">
      <c r="A23" s="22" t="s">
        <v>44</v>
      </c>
      <c r="B23" s="3"/>
      <c r="C23" s="482">
        <v>-13</v>
      </c>
      <c r="D23" s="470"/>
      <c r="E23" s="482">
        <v>-30</v>
      </c>
    </row>
    <row r="24" spans="1:5" s="13" customFormat="1">
      <c r="A24" s="10" t="s">
        <v>45</v>
      </c>
      <c r="B24" s="3"/>
      <c r="C24" s="482">
        <v>452</v>
      </c>
      <c r="D24" s="470"/>
      <c r="E24" s="482">
        <v>657</v>
      </c>
    </row>
    <row r="25" spans="1:5" s="13" customFormat="1">
      <c r="A25" s="10" t="s">
        <v>50</v>
      </c>
      <c r="B25" s="3"/>
      <c r="C25" s="433"/>
      <c r="D25" s="470"/>
      <c r="E25" s="433"/>
    </row>
    <row r="26" spans="1:5">
      <c r="A26" s="4" t="s">
        <v>46</v>
      </c>
      <c r="B26" s="3"/>
      <c r="C26" s="483">
        <v>-185</v>
      </c>
      <c r="D26" s="484"/>
      <c r="E26" s="483">
        <v>-212</v>
      </c>
    </row>
    <row r="27" spans="1:5">
      <c r="A27" s="4" t="s">
        <v>109</v>
      </c>
      <c r="B27" s="3"/>
      <c r="C27" s="483">
        <v>-1093</v>
      </c>
      <c r="D27" s="484"/>
      <c r="E27" s="483">
        <v>-409</v>
      </c>
    </row>
    <row r="28" spans="1:5">
      <c r="A28" s="4" t="s">
        <v>200</v>
      </c>
      <c r="B28" s="3"/>
      <c r="C28" s="483">
        <v>-57</v>
      </c>
      <c r="D28" s="484"/>
      <c r="E28" s="483">
        <v>0</v>
      </c>
    </row>
    <row r="29" spans="1:5">
      <c r="A29" s="22" t="s">
        <v>72</v>
      </c>
      <c r="B29" s="3"/>
      <c r="C29" s="483">
        <v>662</v>
      </c>
      <c r="D29" s="484"/>
      <c r="E29" s="483">
        <v>248</v>
      </c>
    </row>
    <row r="30" spans="1:5">
      <c r="A30" s="22" t="s">
        <v>201</v>
      </c>
      <c r="B30" s="3"/>
      <c r="C30" s="483">
        <v>-13</v>
      </c>
      <c r="D30" s="484"/>
      <c r="E30" s="483">
        <v>0</v>
      </c>
    </row>
    <row r="31" spans="1:5">
      <c r="A31" s="22" t="s">
        <v>202</v>
      </c>
      <c r="B31" s="3"/>
      <c r="C31" s="483">
        <v>-177</v>
      </c>
      <c r="D31" s="484"/>
      <c r="E31" s="483">
        <v>0</v>
      </c>
    </row>
    <row r="32" spans="1:5">
      <c r="A32" s="22" t="s">
        <v>203</v>
      </c>
      <c r="B32" s="3"/>
      <c r="C32" s="483">
        <v>54</v>
      </c>
      <c r="D32" s="484"/>
      <c r="E32" s="483">
        <v>0</v>
      </c>
    </row>
    <row r="33" spans="1:6">
      <c r="A33" s="4" t="s">
        <v>44</v>
      </c>
      <c r="B33" s="3"/>
      <c r="C33" s="485">
        <v>48</v>
      </c>
      <c r="D33" s="484"/>
      <c r="E33" s="485">
        <v>5</v>
      </c>
    </row>
    <row r="34" spans="1:6" s="13" customFormat="1">
      <c r="A34" s="10" t="s">
        <v>47</v>
      </c>
      <c r="B34" s="3"/>
      <c r="C34" s="485">
        <v>-761</v>
      </c>
      <c r="D34" s="484"/>
      <c r="E34" s="485">
        <v>-368</v>
      </c>
    </row>
    <row r="35" spans="1:6" s="13" customFormat="1">
      <c r="A35" s="10" t="s">
        <v>51</v>
      </c>
      <c r="B35" s="3"/>
      <c r="C35" s="433"/>
      <c r="D35" s="470"/>
      <c r="E35" s="433"/>
    </row>
    <row r="36" spans="1:6">
      <c r="A36" s="22" t="s">
        <v>122</v>
      </c>
      <c r="B36" s="3"/>
      <c r="C36" s="483">
        <v>-8</v>
      </c>
      <c r="D36" s="484"/>
      <c r="E36" s="483">
        <v>-143</v>
      </c>
    </row>
    <row r="37" spans="1:6">
      <c r="A37" s="22" t="s">
        <v>129</v>
      </c>
      <c r="B37" s="3"/>
      <c r="C37" s="483">
        <v>-45</v>
      </c>
      <c r="D37" s="484"/>
      <c r="E37" s="483">
        <v>-91</v>
      </c>
    </row>
    <row r="38" spans="1:6">
      <c r="A38" s="22" t="s">
        <v>204</v>
      </c>
      <c r="B38" s="3"/>
      <c r="C38" s="483">
        <v>-7</v>
      </c>
      <c r="D38" s="484"/>
      <c r="E38" s="483">
        <v>-25</v>
      </c>
    </row>
    <row r="39" spans="1:6">
      <c r="A39" s="22" t="s">
        <v>44</v>
      </c>
      <c r="B39" s="3"/>
      <c r="C39" s="486">
        <v>1</v>
      </c>
      <c r="D39" s="484"/>
      <c r="E39" s="486">
        <v>0</v>
      </c>
    </row>
    <row r="40" spans="1:6">
      <c r="A40" s="23" t="s">
        <v>110</v>
      </c>
      <c r="B40" s="3"/>
      <c r="C40" s="485">
        <v>-59</v>
      </c>
      <c r="D40" s="484"/>
      <c r="E40" s="485">
        <v>-259</v>
      </c>
    </row>
    <row r="41" spans="1:6" ht="25.5">
      <c r="A41" s="10" t="s">
        <v>180</v>
      </c>
      <c r="B41" s="3"/>
      <c r="C41" s="485">
        <v>-6</v>
      </c>
      <c r="D41" s="484"/>
      <c r="E41" s="485">
        <v>0</v>
      </c>
      <c r="F41" s="487"/>
    </row>
    <row r="42" spans="1:6" s="13" customFormat="1" ht="25.5">
      <c r="A42" s="10" t="s">
        <v>190</v>
      </c>
      <c r="B42" s="3"/>
      <c r="C42" s="481">
        <v>-374</v>
      </c>
      <c r="D42" s="484"/>
      <c r="E42" s="481">
        <v>30</v>
      </c>
    </row>
    <row r="43" spans="1:6" s="13" customFormat="1">
      <c r="A43" s="10" t="s">
        <v>187</v>
      </c>
      <c r="B43" s="3"/>
      <c r="C43" s="485">
        <v>1055</v>
      </c>
      <c r="D43" s="484"/>
      <c r="E43" s="485">
        <v>1266</v>
      </c>
    </row>
    <row r="44" spans="1:6" s="13" customFormat="1" ht="13.5" thickBot="1">
      <c r="A44" s="10" t="s">
        <v>186</v>
      </c>
      <c r="B44" s="3"/>
      <c r="C44" s="488">
        <v>681</v>
      </c>
      <c r="D44" s="484"/>
      <c r="E44" s="488">
        <v>1296</v>
      </c>
    </row>
    <row r="45" spans="1:6" ht="13.5" thickTop="1">
      <c r="C45" s="434"/>
      <c r="D45" s="8"/>
    </row>
    <row r="46" spans="1:6">
      <c r="D46" s="8"/>
    </row>
  </sheetData>
  <mergeCells count="1">
    <mergeCell ref="C5:E5"/>
  </mergeCells>
  <phoneticPr fontId="14" type="noConversion"/>
  <pageMargins left="0.7" right="0.7" top="0.75" bottom="0.75" header="0.3" footer="0.3"/>
  <pageSetup paperSize="9" scale="8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view="pageBreakPreview" zoomScaleNormal="90" zoomScaleSheetLayoutView="100" workbookViewId="0">
      <selection activeCell="E13" sqref="E13"/>
    </sheetView>
  </sheetViews>
  <sheetFormatPr defaultColWidth="9.140625" defaultRowHeight="15.75"/>
  <cols>
    <col min="1" max="1" width="23.28515625" style="233" customWidth="1"/>
    <col min="2" max="2" width="17.28515625" style="233" bestFit="1" customWidth="1"/>
    <col min="3" max="3" width="15.85546875" style="233" customWidth="1"/>
    <col min="4" max="6" width="14.85546875" style="233" customWidth="1"/>
    <col min="7" max="16384" width="9.140625" style="233"/>
  </cols>
  <sheetData>
    <row r="1" spans="1:8">
      <c r="A1" s="232" t="s">
        <v>60</v>
      </c>
    </row>
    <row r="2" spans="1:8">
      <c r="A2" s="232" t="s">
        <v>61</v>
      </c>
    </row>
    <row r="3" spans="1:8">
      <c r="A3" s="234" t="s">
        <v>196</v>
      </c>
    </row>
    <row r="4" spans="1:8">
      <c r="B4" s="235"/>
      <c r="C4" s="235"/>
      <c r="D4" s="235"/>
      <c r="E4" s="235"/>
    </row>
    <row r="5" spans="1:8" ht="36" customHeight="1" thickBot="1">
      <c r="B5" s="236" t="s">
        <v>124</v>
      </c>
      <c r="C5" s="237" t="s">
        <v>35</v>
      </c>
      <c r="D5" s="236" t="s">
        <v>125</v>
      </c>
      <c r="E5" s="236" t="s">
        <v>211</v>
      </c>
      <c r="F5" s="236" t="s">
        <v>34</v>
      </c>
    </row>
    <row r="6" spans="1:8">
      <c r="A6" s="238" t="s">
        <v>33</v>
      </c>
      <c r="B6" s="239">
        <v>5231</v>
      </c>
      <c r="C6" s="239">
        <v>947</v>
      </c>
      <c r="D6" s="239">
        <v>571</v>
      </c>
      <c r="E6" s="489">
        <v>0</v>
      </c>
      <c r="F6" s="239">
        <f t="shared" ref="F6:F12" si="0">SUM(B6:D6)</f>
        <v>6749</v>
      </c>
      <c r="H6" s="240"/>
    </row>
    <row r="7" spans="1:8">
      <c r="A7" s="238" t="s">
        <v>71</v>
      </c>
      <c r="B7" s="239">
        <v>2150</v>
      </c>
      <c r="C7" s="489">
        <v>0</v>
      </c>
      <c r="D7" s="239">
        <v>108</v>
      </c>
      <c r="E7" s="489">
        <v>0</v>
      </c>
      <c r="F7" s="239">
        <f t="shared" si="0"/>
        <v>2258</v>
      </c>
      <c r="H7" s="240"/>
    </row>
    <row r="8" spans="1:8">
      <c r="A8" s="238" t="s">
        <v>32</v>
      </c>
      <c r="B8" s="239">
        <v>21</v>
      </c>
      <c r="C8" s="489">
        <v>0</v>
      </c>
      <c r="D8" s="239">
        <v>243</v>
      </c>
      <c r="E8" s="489">
        <v>0</v>
      </c>
      <c r="F8" s="464">
        <f t="shared" si="0"/>
        <v>264</v>
      </c>
      <c r="H8" s="240"/>
    </row>
    <row r="9" spans="1:8">
      <c r="A9" s="238" t="s">
        <v>131</v>
      </c>
      <c r="B9" s="239">
        <v>55</v>
      </c>
      <c r="C9" s="489">
        <v>0</v>
      </c>
      <c r="D9" s="489">
        <v>0</v>
      </c>
      <c r="E9" s="489">
        <v>0</v>
      </c>
      <c r="F9" s="464">
        <f t="shared" ref="F9" si="1">SUM(B9:D9)</f>
        <v>55</v>
      </c>
      <c r="H9" s="240"/>
    </row>
    <row r="10" spans="1:8">
      <c r="A10" s="238" t="s">
        <v>31</v>
      </c>
      <c r="B10" s="239">
        <v>10</v>
      </c>
      <c r="C10" s="490">
        <v>0</v>
      </c>
      <c r="D10" s="473">
        <v>1</v>
      </c>
      <c r="E10" s="489">
        <v>0</v>
      </c>
      <c r="F10" s="239">
        <f t="shared" si="0"/>
        <v>11</v>
      </c>
      <c r="H10" s="240"/>
    </row>
    <row r="11" spans="1:8">
      <c r="A11" s="238" t="s">
        <v>30</v>
      </c>
      <c r="B11" s="239">
        <v>9</v>
      </c>
      <c r="C11" s="490">
        <v>0</v>
      </c>
      <c r="D11" s="490">
        <v>0</v>
      </c>
      <c r="E11" s="489">
        <v>0</v>
      </c>
      <c r="F11" s="239">
        <f t="shared" si="0"/>
        <v>9</v>
      </c>
      <c r="H11" s="240"/>
    </row>
    <row r="12" spans="1:8">
      <c r="A12" s="238" t="s">
        <v>205</v>
      </c>
      <c r="B12" s="239">
        <v>3</v>
      </c>
      <c r="C12" s="490">
        <v>0</v>
      </c>
      <c r="D12" s="490">
        <v>604</v>
      </c>
      <c r="E12" s="489">
        <v>0</v>
      </c>
      <c r="F12" s="239">
        <f t="shared" si="0"/>
        <v>607</v>
      </c>
      <c r="H12" s="240"/>
    </row>
    <row r="13" spans="1:8">
      <c r="A13" s="238" t="s">
        <v>206</v>
      </c>
      <c r="B13" s="490">
        <v>0</v>
      </c>
      <c r="C13" s="490">
        <v>0</v>
      </c>
      <c r="D13" s="490">
        <v>0</v>
      </c>
      <c r="E13" s="473">
        <v>1</v>
      </c>
      <c r="F13" s="490">
        <f>SUM(B13:E13)</f>
        <v>1</v>
      </c>
      <c r="H13" s="240"/>
    </row>
    <row r="14" spans="1:8" ht="16.5" thickBot="1">
      <c r="A14" s="241" t="s">
        <v>29</v>
      </c>
      <c r="B14" s="242">
        <f>SUM(B6:B13)</f>
        <v>7479</v>
      </c>
      <c r="C14" s="242">
        <f>SUM(C6:C13)</f>
        <v>947</v>
      </c>
      <c r="D14" s="242">
        <f>SUM(D6:D13)</f>
        <v>1527</v>
      </c>
      <c r="E14" s="242">
        <f>SUM(E6:E13)</f>
        <v>1</v>
      </c>
      <c r="F14" s="242">
        <f>SUM(B14:E14)</f>
        <v>9954</v>
      </c>
      <c r="H14" s="240"/>
    </row>
    <row r="15" spans="1:8" ht="16.5" thickTop="1"/>
    <row r="17" spans="2:6">
      <c r="B17" s="240"/>
      <c r="C17" s="240"/>
      <c r="D17" s="240"/>
      <c r="E17" s="240"/>
      <c r="F17" s="240"/>
    </row>
  </sheetData>
  <phoneticPr fontId="16" type="noConversion"/>
  <pageMargins left="0.7" right="0.7" top="0.75" bottom="0.75" header="0.3" footer="0.3"/>
  <pageSetup paperSize="9" scale="8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4"/>
  <sheetViews>
    <sheetView view="pageBreakPreview" zoomScale="90" zoomScaleNormal="90" zoomScaleSheetLayoutView="90" workbookViewId="0">
      <selection activeCell="R12" sqref="R12"/>
    </sheetView>
  </sheetViews>
  <sheetFormatPr defaultRowHeight="15.75"/>
  <cols>
    <col min="1" max="1" width="10.5703125" style="246" customWidth="1"/>
    <col min="2" max="2" width="12.5703125" style="244" customWidth="1"/>
    <col min="3" max="3" width="1.5703125" style="245" customWidth="1"/>
    <col min="4" max="4" width="12.5703125" style="244" customWidth="1"/>
    <col min="5" max="5" width="1.42578125" style="246" customWidth="1"/>
    <col min="6" max="6" width="12.5703125" style="244" customWidth="1"/>
    <col min="7" max="7" width="2.140625" style="246" customWidth="1"/>
    <col min="8" max="8" width="12.5703125" style="246" customWidth="1"/>
    <col min="9" max="228" width="9.140625" style="246"/>
    <col min="229" max="229" width="14.28515625" style="246" customWidth="1"/>
    <col min="230" max="231" width="9.140625" style="246"/>
    <col min="232" max="232" width="2.140625" style="246" customWidth="1"/>
    <col min="233" max="234" width="9.140625" style="246"/>
    <col min="235" max="235" width="2.140625" style="246" customWidth="1"/>
    <col min="236" max="237" width="9.140625" style="246"/>
    <col min="238" max="238" width="2.140625" style="246" customWidth="1"/>
    <col min="239" max="240" width="9.140625" style="246"/>
    <col min="241" max="241" width="2.140625" style="246" customWidth="1"/>
    <col min="242" max="243" width="9.140625" style="246"/>
    <col min="244" max="244" width="2.140625" style="246" customWidth="1"/>
    <col min="245" max="246" width="9.140625" style="246"/>
    <col min="247" max="247" width="2.140625" style="246" customWidth="1"/>
    <col min="248" max="249" width="9.140625" style="246"/>
    <col min="250" max="250" width="2.140625" style="246" customWidth="1"/>
    <col min="251" max="484" width="9.140625" style="246"/>
    <col min="485" max="485" width="14.28515625" style="246" customWidth="1"/>
    <col min="486" max="487" width="9.140625" style="246"/>
    <col min="488" max="488" width="2.140625" style="246" customWidth="1"/>
    <col min="489" max="490" width="9.140625" style="246"/>
    <col min="491" max="491" width="2.140625" style="246" customWidth="1"/>
    <col min="492" max="493" width="9.140625" style="246"/>
    <col min="494" max="494" width="2.140625" style="246" customWidth="1"/>
    <col min="495" max="496" width="9.140625" style="246"/>
    <col min="497" max="497" width="2.140625" style="246" customWidth="1"/>
    <col min="498" max="499" width="9.140625" style="246"/>
    <col min="500" max="500" width="2.140625" style="246" customWidth="1"/>
    <col min="501" max="502" width="9.140625" style="246"/>
    <col min="503" max="503" width="2.140625" style="246" customWidth="1"/>
    <col min="504" max="505" width="9.140625" style="246"/>
    <col min="506" max="506" width="2.140625" style="246" customWidth="1"/>
    <col min="507" max="740" width="9.140625" style="246"/>
    <col min="741" max="741" width="14.28515625" style="246" customWidth="1"/>
    <col min="742" max="743" width="9.140625" style="246"/>
    <col min="744" max="744" width="2.140625" style="246" customWidth="1"/>
    <col min="745" max="746" width="9.140625" style="246"/>
    <col min="747" max="747" width="2.140625" style="246" customWidth="1"/>
    <col min="748" max="749" width="9.140625" style="246"/>
    <col min="750" max="750" width="2.140625" style="246" customWidth="1"/>
    <col min="751" max="752" width="9.140625" style="246"/>
    <col min="753" max="753" width="2.140625" style="246" customWidth="1"/>
    <col min="754" max="755" width="9.140625" style="246"/>
    <col min="756" max="756" width="2.140625" style="246" customWidth="1"/>
    <col min="757" max="758" width="9.140625" style="246"/>
    <col min="759" max="759" width="2.140625" style="246" customWidth="1"/>
    <col min="760" max="761" width="9.140625" style="246"/>
    <col min="762" max="762" width="2.140625" style="246" customWidth="1"/>
    <col min="763" max="996" width="9.140625" style="246"/>
    <col min="997" max="997" width="14.28515625" style="246" customWidth="1"/>
    <col min="998" max="999" width="9.140625" style="246"/>
    <col min="1000" max="1000" width="2.140625" style="246" customWidth="1"/>
    <col min="1001" max="1002" width="9.140625" style="246"/>
    <col min="1003" max="1003" width="2.140625" style="246" customWidth="1"/>
    <col min="1004" max="1005" width="9.140625" style="246"/>
    <col min="1006" max="1006" width="2.140625" style="246" customWidth="1"/>
    <col min="1007" max="1008" width="9.140625" style="246"/>
    <col min="1009" max="1009" width="2.140625" style="246" customWidth="1"/>
    <col min="1010" max="1011" width="9.140625" style="246"/>
    <col min="1012" max="1012" width="2.140625" style="246" customWidth="1"/>
    <col min="1013" max="1014" width="9.140625" style="246"/>
    <col min="1015" max="1015" width="2.140625" style="246" customWidth="1"/>
    <col min="1016" max="1017" width="9.140625" style="246"/>
    <col min="1018" max="1018" width="2.140625" style="246" customWidth="1"/>
    <col min="1019" max="1252" width="9.140625" style="246"/>
    <col min="1253" max="1253" width="14.28515625" style="246" customWidth="1"/>
    <col min="1254" max="1255" width="9.140625" style="246"/>
    <col min="1256" max="1256" width="2.140625" style="246" customWidth="1"/>
    <col min="1257" max="1258" width="9.140625" style="246"/>
    <col min="1259" max="1259" width="2.140625" style="246" customWidth="1"/>
    <col min="1260" max="1261" width="9.140625" style="246"/>
    <col min="1262" max="1262" width="2.140625" style="246" customWidth="1"/>
    <col min="1263" max="1264" width="9.140625" style="246"/>
    <col min="1265" max="1265" width="2.140625" style="246" customWidth="1"/>
    <col min="1266" max="1267" width="9.140625" style="246"/>
    <col min="1268" max="1268" width="2.140625" style="246" customWidth="1"/>
    <col min="1269" max="1270" width="9.140625" style="246"/>
    <col min="1271" max="1271" width="2.140625" style="246" customWidth="1"/>
    <col min="1272" max="1273" width="9.140625" style="246"/>
    <col min="1274" max="1274" width="2.140625" style="246" customWidth="1"/>
    <col min="1275" max="1508" width="9.140625" style="246"/>
    <col min="1509" max="1509" width="14.28515625" style="246" customWidth="1"/>
    <col min="1510" max="1511" width="9.140625" style="246"/>
    <col min="1512" max="1512" width="2.140625" style="246" customWidth="1"/>
    <col min="1513" max="1514" width="9.140625" style="246"/>
    <col min="1515" max="1515" width="2.140625" style="246" customWidth="1"/>
    <col min="1516" max="1517" width="9.140625" style="246"/>
    <col min="1518" max="1518" width="2.140625" style="246" customWidth="1"/>
    <col min="1519" max="1520" width="9.140625" style="246"/>
    <col min="1521" max="1521" width="2.140625" style="246" customWidth="1"/>
    <col min="1522" max="1523" width="9.140625" style="246"/>
    <col min="1524" max="1524" width="2.140625" style="246" customWidth="1"/>
    <col min="1525" max="1526" width="9.140625" style="246"/>
    <col min="1527" max="1527" width="2.140625" style="246" customWidth="1"/>
    <col min="1528" max="1529" width="9.140625" style="246"/>
    <col min="1530" max="1530" width="2.140625" style="246" customWidth="1"/>
    <col min="1531" max="1764" width="9.140625" style="246"/>
    <col min="1765" max="1765" width="14.28515625" style="246" customWidth="1"/>
    <col min="1766" max="1767" width="9.140625" style="246"/>
    <col min="1768" max="1768" width="2.140625" style="246" customWidth="1"/>
    <col min="1769" max="1770" width="9.140625" style="246"/>
    <col min="1771" max="1771" width="2.140625" style="246" customWidth="1"/>
    <col min="1772" max="1773" width="9.140625" style="246"/>
    <col min="1774" max="1774" width="2.140625" style="246" customWidth="1"/>
    <col min="1775" max="1776" width="9.140625" style="246"/>
    <col min="1777" max="1777" width="2.140625" style="246" customWidth="1"/>
    <col min="1778" max="1779" width="9.140625" style="246"/>
    <col min="1780" max="1780" width="2.140625" style="246" customWidth="1"/>
    <col min="1781" max="1782" width="9.140625" style="246"/>
    <col min="1783" max="1783" width="2.140625" style="246" customWidth="1"/>
    <col min="1784" max="1785" width="9.140625" style="246"/>
    <col min="1786" max="1786" width="2.140625" style="246" customWidth="1"/>
    <col min="1787" max="2020" width="9.140625" style="246"/>
    <col min="2021" max="2021" width="14.28515625" style="246" customWidth="1"/>
    <col min="2022" max="2023" width="9.140625" style="246"/>
    <col min="2024" max="2024" width="2.140625" style="246" customWidth="1"/>
    <col min="2025" max="2026" width="9.140625" style="246"/>
    <col min="2027" max="2027" width="2.140625" style="246" customWidth="1"/>
    <col min="2028" max="2029" width="9.140625" style="246"/>
    <col min="2030" max="2030" width="2.140625" style="246" customWidth="1"/>
    <col min="2031" max="2032" width="9.140625" style="246"/>
    <col min="2033" max="2033" width="2.140625" style="246" customWidth="1"/>
    <col min="2034" max="2035" width="9.140625" style="246"/>
    <col min="2036" max="2036" width="2.140625" style="246" customWidth="1"/>
    <col min="2037" max="2038" width="9.140625" style="246"/>
    <col min="2039" max="2039" width="2.140625" style="246" customWidth="1"/>
    <col min="2040" max="2041" width="9.140625" style="246"/>
    <col min="2042" max="2042" width="2.140625" style="246" customWidth="1"/>
    <col min="2043" max="2276" width="9.140625" style="246"/>
    <col min="2277" max="2277" width="14.28515625" style="246" customWidth="1"/>
    <col min="2278" max="2279" width="9.140625" style="246"/>
    <col min="2280" max="2280" width="2.140625" style="246" customWidth="1"/>
    <col min="2281" max="2282" width="9.140625" style="246"/>
    <col min="2283" max="2283" width="2.140625" style="246" customWidth="1"/>
    <col min="2284" max="2285" width="9.140625" style="246"/>
    <col min="2286" max="2286" width="2.140625" style="246" customWidth="1"/>
    <col min="2287" max="2288" width="9.140625" style="246"/>
    <col min="2289" max="2289" width="2.140625" style="246" customWidth="1"/>
    <col min="2290" max="2291" width="9.140625" style="246"/>
    <col min="2292" max="2292" width="2.140625" style="246" customWidth="1"/>
    <col min="2293" max="2294" width="9.140625" style="246"/>
    <col min="2295" max="2295" width="2.140625" style="246" customWidth="1"/>
    <col min="2296" max="2297" width="9.140625" style="246"/>
    <col min="2298" max="2298" width="2.140625" style="246" customWidth="1"/>
    <col min="2299" max="2532" width="9.140625" style="246"/>
    <col min="2533" max="2533" width="14.28515625" style="246" customWidth="1"/>
    <col min="2534" max="2535" width="9.140625" style="246"/>
    <col min="2536" max="2536" width="2.140625" style="246" customWidth="1"/>
    <col min="2537" max="2538" width="9.140625" style="246"/>
    <col min="2539" max="2539" width="2.140625" style="246" customWidth="1"/>
    <col min="2540" max="2541" width="9.140625" style="246"/>
    <col min="2542" max="2542" width="2.140625" style="246" customWidth="1"/>
    <col min="2543" max="2544" width="9.140625" style="246"/>
    <col min="2545" max="2545" width="2.140625" style="246" customWidth="1"/>
    <col min="2546" max="2547" width="9.140625" style="246"/>
    <col min="2548" max="2548" width="2.140625" style="246" customWidth="1"/>
    <col min="2549" max="2550" width="9.140625" style="246"/>
    <col min="2551" max="2551" width="2.140625" style="246" customWidth="1"/>
    <col min="2552" max="2553" width="9.140625" style="246"/>
    <col min="2554" max="2554" width="2.140625" style="246" customWidth="1"/>
    <col min="2555" max="2788" width="9.140625" style="246"/>
    <col min="2789" max="2789" width="14.28515625" style="246" customWidth="1"/>
    <col min="2790" max="2791" width="9.140625" style="246"/>
    <col min="2792" max="2792" width="2.140625" style="246" customWidth="1"/>
    <col min="2793" max="2794" width="9.140625" style="246"/>
    <col min="2795" max="2795" width="2.140625" style="246" customWidth="1"/>
    <col min="2796" max="2797" width="9.140625" style="246"/>
    <col min="2798" max="2798" width="2.140625" style="246" customWidth="1"/>
    <col min="2799" max="2800" width="9.140625" style="246"/>
    <col min="2801" max="2801" width="2.140625" style="246" customWidth="1"/>
    <col min="2802" max="2803" width="9.140625" style="246"/>
    <col min="2804" max="2804" width="2.140625" style="246" customWidth="1"/>
    <col min="2805" max="2806" width="9.140625" style="246"/>
    <col min="2807" max="2807" width="2.140625" style="246" customWidth="1"/>
    <col min="2808" max="2809" width="9.140625" style="246"/>
    <col min="2810" max="2810" width="2.140625" style="246" customWidth="1"/>
    <col min="2811" max="3044" width="9.140625" style="246"/>
    <col min="3045" max="3045" width="14.28515625" style="246" customWidth="1"/>
    <col min="3046" max="3047" width="9.140625" style="246"/>
    <col min="3048" max="3048" width="2.140625" style="246" customWidth="1"/>
    <col min="3049" max="3050" width="9.140625" style="246"/>
    <col min="3051" max="3051" width="2.140625" style="246" customWidth="1"/>
    <col min="3052" max="3053" width="9.140625" style="246"/>
    <col min="3054" max="3054" width="2.140625" style="246" customWidth="1"/>
    <col min="3055" max="3056" width="9.140625" style="246"/>
    <col min="3057" max="3057" width="2.140625" style="246" customWidth="1"/>
    <col min="3058" max="3059" width="9.140625" style="246"/>
    <col min="3060" max="3060" width="2.140625" style="246" customWidth="1"/>
    <col min="3061" max="3062" width="9.140625" style="246"/>
    <col min="3063" max="3063" width="2.140625" style="246" customWidth="1"/>
    <col min="3064" max="3065" width="9.140625" style="246"/>
    <col min="3066" max="3066" width="2.140625" style="246" customWidth="1"/>
    <col min="3067" max="3300" width="9.140625" style="246"/>
    <col min="3301" max="3301" width="14.28515625" style="246" customWidth="1"/>
    <col min="3302" max="3303" width="9.140625" style="246"/>
    <col min="3304" max="3304" width="2.140625" style="246" customWidth="1"/>
    <col min="3305" max="3306" width="9.140625" style="246"/>
    <col min="3307" max="3307" width="2.140625" style="246" customWidth="1"/>
    <col min="3308" max="3309" width="9.140625" style="246"/>
    <col min="3310" max="3310" width="2.140625" style="246" customWidth="1"/>
    <col min="3311" max="3312" width="9.140625" style="246"/>
    <col min="3313" max="3313" width="2.140625" style="246" customWidth="1"/>
    <col min="3314" max="3315" width="9.140625" style="246"/>
    <col min="3316" max="3316" width="2.140625" style="246" customWidth="1"/>
    <col min="3317" max="3318" width="9.140625" style="246"/>
    <col min="3319" max="3319" width="2.140625" style="246" customWidth="1"/>
    <col min="3320" max="3321" width="9.140625" style="246"/>
    <col min="3322" max="3322" width="2.140625" style="246" customWidth="1"/>
    <col min="3323" max="3556" width="9.140625" style="246"/>
    <col min="3557" max="3557" width="14.28515625" style="246" customWidth="1"/>
    <col min="3558" max="3559" width="9.140625" style="246"/>
    <col min="3560" max="3560" width="2.140625" style="246" customWidth="1"/>
    <col min="3561" max="3562" width="9.140625" style="246"/>
    <col min="3563" max="3563" width="2.140625" style="246" customWidth="1"/>
    <col min="3564" max="3565" width="9.140625" style="246"/>
    <col min="3566" max="3566" width="2.140625" style="246" customWidth="1"/>
    <col min="3567" max="3568" width="9.140625" style="246"/>
    <col min="3569" max="3569" width="2.140625" style="246" customWidth="1"/>
    <col min="3570" max="3571" width="9.140625" style="246"/>
    <col min="3572" max="3572" width="2.140625" style="246" customWidth="1"/>
    <col min="3573" max="3574" width="9.140625" style="246"/>
    <col min="3575" max="3575" width="2.140625" style="246" customWidth="1"/>
    <col min="3576" max="3577" width="9.140625" style="246"/>
    <col min="3578" max="3578" width="2.140625" style="246" customWidth="1"/>
    <col min="3579" max="3812" width="9.140625" style="246"/>
    <col min="3813" max="3813" width="14.28515625" style="246" customWidth="1"/>
    <col min="3814" max="3815" width="9.140625" style="246"/>
    <col min="3816" max="3816" width="2.140625" style="246" customWidth="1"/>
    <col min="3817" max="3818" width="9.140625" style="246"/>
    <col min="3819" max="3819" width="2.140625" style="246" customWidth="1"/>
    <col min="3820" max="3821" width="9.140625" style="246"/>
    <col min="3822" max="3822" width="2.140625" style="246" customWidth="1"/>
    <col min="3823" max="3824" width="9.140625" style="246"/>
    <col min="3825" max="3825" width="2.140625" style="246" customWidth="1"/>
    <col min="3826" max="3827" width="9.140625" style="246"/>
    <col min="3828" max="3828" width="2.140625" style="246" customWidth="1"/>
    <col min="3829" max="3830" width="9.140625" style="246"/>
    <col min="3831" max="3831" width="2.140625" style="246" customWidth="1"/>
    <col min="3832" max="3833" width="9.140625" style="246"/>
    <col min="3834" max="3834" width="2.140625" style="246" customWidth="1"/>
    <col min="3835" max="4068" width="9.140625" style="246"/>
    <col min="4069" max="4069" width="14.28515625" style="246" customWidth="1"/>
    <col min="4070" max="4071" width="9.140625" style="246"/>
    <col min="4072" max="4072" width="2.140625" style="246" customWidth="1"/>
    <col min="4073" max="4074" width="9.140625" style="246"/>
    <col min="4075" max="4075" width="2.140625" style="246" customWidth="1"/>
    <col min="4076" max="4077" width="9.140625" style="246"/>
    <col min="4078" max="4078" width="2.140625" style="246" customWidth="1"/>
    <col min="4079" max="4080" width="9.140625" style="246"/>
    <col min="4081" max="4081" width="2.140625" style="246" customWidth="1"/>
    <col min="4082" max="4083" width="9.140625" style="246"/>
    <col min="4084" max="4084" width="2.140625" style="246" customWidth="1"/>
    <col min="4085" max="4086" width="9.140625" style="246"/>
    <col min="4087" max="4087" width="2.140625" style="246" customWidth="1"/>
    <col min="4088" max="4089" width="9.140625" style="246"/>
    <col min="4090" max="4090" width="2.140625" style="246" customWidth="1"/>
    <col min="4091" max="4324" width="9.140625" style="246"/>
    <col min="4325" max="4325" width="14.28515625" style="246" customWidth="1"/>
    <col min="4326" max="4327" width="9.140625" style="246"/>
    <col min="4328" max="4328" width="2.140625" style="246" customWidth="1"/>
    <col min="4329" max="4330" width="9.140625" style="246"/>
    <col min="4331" max="4331" width="2.140625" style="246" customWidth="1"/>
    <col min="4332" max="4333" width="9.140625" style="246"/>
    <col min="4334" max="4334" width="2.140625" style="246" customWidth="1"/>
    <col min="4335" max="4336" width="9.140625" style="246"/>
    <col min="4337" max="4337" width="2.140625" style="246" customWidth="1"/>
    <col min="4338" max="4339" width="9.140625" style="246"/>
    <col min="4340" max="4340" width="2.140625" style="246" customWidth="1"/>
    <col min="4341" max="4342" width="9.140625" style="246"/>
    <col min="4343" max="4343" width="2.140625" style="246" customWidth="1"/>
    <col min="4344" max="4345" width="9.140625" style="246"/>
    <col min="4346" max="4346" width="2.140625" style="246" customWidth="1"/>
    <col min="4347" max="4580" width="9.140625" style="246"/>
    <col min="4581" max="4581" width="14.28515625" style="246" customWidth="1"/>
    <col min="4582" max="4583" width="9.140625" style="246"/>
    <col min="4584" max="4584" width="2.140625" style="246" customWidth="1"/>
    <col min="4585" max="4586" width="9.140625" style="246"/>
    <col min="4587" max="4587" width="2.140625" style="246" customWidth="1"/>
    <col min="4588" max="4589" width="9.140625" style="246"/>
    <col min="4590" max="4590" width="2.140625" style="246" customWidth="1"/>
    <col min="4591" max="4592" width="9.140625" style="246"/>
    <col min="4593" max="4593" width="2.140625" style="246" customWidth="1"/>
    <col min="4594" max="4595" width="9.140625" style="246"/>
    <col min="4596" max="4596" width="2.140625" style="246" customWidth="1"/>
    <col min="4597" max="4598" width="9.140625" style="246"/>
    <col min="4599" max="4599" width="2.140625" style="246" customWidth="1"/>
    <col min="4600" max="4601" width="9.140625" style="246"/>
    <col min="4602" max="4602" width="2.140625" style="246" customWidth="1"/>
    <col min="4603" max="4836" width="9.140625" style="246"/>
    <col min="4837" max="4837" width="14.28515625" style="246" customWidth="1"/>
    <col min="4838" max="4839" width="9.140625" style="246"/>
    <col min="4840" max="4840" width="2.140625" style="246" customWidth="1"/>
    <col min="4841" max="4842" width="9.140625" style="246"/>
    <col min="4843" max="4843" width="2.140625" style="246" customWidth="1"/>
    <col min="4844" max="4845" width="9.140625" style="246"/>
    <col min="4846" max="4846" width="2.140625" style="246" customWidth="1"/>
    <col min="4847" max="4848" width="9.140625" style="246"/>
    <col min="4849" max="4849" width="2.140625" style="246" customWidth="1"/>
    <col min="4850" max="4851" width="9.140625" style="246"/>
    <col min="4852" max="4852" width="2.140625" style="246" customWidth="1"/>
    <col min="4853" max="4854" width="9.140625" style="246"/>
    <col min="4855" max="4855" width="2.140625" style="246" customWidth="1"/>
    <col min="4856" max="4857" width="9.140625" style="246"/>
    <col min="4858" max="4858" width="2.140625" style="246" customWidth="1"/>
    <col min="4859" max="5092" width="9.140625" style="246"/>
    <col min="5093" max="5093" width="14.28515625" style="246" customWidth="1"/>
    <col min="5094" max="5095" width="9.140625" style="246"/>
    <col min="5096" max="5096" width="2.140625" style="246" customWidth="1"/>
    <col min="5097" max="5098" width="9.140625" style="246"/>
    <col min="5099" max="5099" width="2.140625" style="246" customWidth="1"/>
    <col min="5100" max="5101" width="9.140625" style="246"/>
    <col min="5102" max="5102" width="2.140625" style="246" customWidth="1"/>
    <col min="5103" max="5104" width="9.140625" style="246"/>
    <col min="5105" max="5105" width="2.140625" style="246" customWidth="1"/>
    <col min="5106" max="5107" width="9.140625" style="246"/>
    <col min="5108" max="5108" width="2.140625" style="246" customWidth="1"/>
    <col min="5109" max="5110" width="9.140625" style="246"/>
    <col min="5111" max="5111" width="2.140625" style="246" customWidth="1"/>
    <col min="5112" max="5113" width="9.140625" style="246"/>
    <col min="5114" max="5114" width="2.140625" style="246" customWidth="1"/>
    <col min="5115" max="5348" width="9.140625" style="246"/>
    <col min="5349" max="5349" width="14.28515625" style="246" customWidth="1"/>
    <col min="5350" max="5351" width="9.140625" style="246"/>
    <col min="5352" max="5352" width="2.140625" style="246" customWidth="1"/>
    <col min="5353" max="5354" width="9.140625" style="246"/>
    <col min="5355" max="5355" width="2.140625" style="246" customWidth="1"/>
    <col min="5356" max="5357" width="9.140625" style="246"/>
    <col min="5358" max="5358" width="2.140625" style="246" customWidth="1"/>
    <col min="5359" max="5360" width="9.140625" style="246"/>
    <col min="5361" max="5361" width="2.140625" style="246" customWidth="1"/>
    <col min="5362" max="5363" width="9.140625" style="246"/>
    <col min="5364" max="5364" width="2.140625" style="246" customWidth="1"/>
    <col min="5365" max="5366" width="9.140625" style="246"/>
    <col min="5367" max="5367" width="2.140625" style="246" customWidth="1"/>
    <col min="5368" max="5369" width="9.140625" style="246"/>
    <col min="5370" max="5370" width="2.140625" style="246" customWidth="1"/>
    <col min="5371" max="5604" width="9.140625" style="246"/>
    <col min="5605" max="5605" width="14.28515625" style="246" customWidth="1"/>
    <col min="5606" max="5607" width="9.140625" style="246"/>
    <col min="5608" max="5608" width="2.140625" style="246" customWidth="1"/>
    <col min="5609" max="5610" width="9.140625" style="246"/>
    <col min="5611" max="5611" width="2.140625" style="246" customWidth="1"/>
    <col min="5612" max="5613" width="9.140625" style="246"/>
    <col min="5614" max="5614" width="2.140625" style="246" customWidth="1"/>
    <col min="5615" max="5616" width="9.140625" style="246"/>
    <col min="5617" max="5617" width="2.140625" style="246" customWidth="1"/>
    <col min="5618" max="5619" width="9.140625" style="246"/>
    <col min="5620" max="5620" width="2.140625" style="246" customWidth="1"/>
    <col min="5621" max="5622" width="9.140625" style="246"/>
    <col min="5623" max="5623" width="2.140625" style="246" customWidth="1"/>
    <col min="5624" max="5625" width="9.140625" style="246"/>
    <col min="5626" max="5626" width="2.140625" style="246" customWidth="1"/>
    <col min="5627" max="5860" width="9.140625" style="246"/>
    <col min="5861" max="5861" width="14.28515625" style="246" customWidth="1"/>
    <col min="5862" max="5863" width="9.140625" style="246"/>
    <col min="5864" max="5864" width="2.140625" style="246" customWidth="1"/>
    <col min="5865" max="5866" width="9.140625" style="246"/>
    <col min="5867" max="5867" width="2.140625" style="246" customWidth="1"/>
    <col min="5868" max="5869" width="9.140625" style="246"/>
    <col min="5870" max="5870" width="2.140625" style="246" customWidth="1"/>
    <col min="5871" max="5872" width="9.140625" style="246"/>
    <col min="5873" max="5873" width="2.140625" style="246" customWidth="1"/>
    <col min="5874" max="5875" width="9.140625" style="246"/>
    <col min="5876" max="5876" width="2.140625" style="246" customWidth="1"/>
    <col min="5877" max="5878" width="9.140625" style="246"/>
    <col min="5879" max="5879" width="2.140625" style="246" customWidth="1"/>
    <col min="5880" max="5881" width="9.140625" style="246"/>
    <col min="5882" max="5882" width="2.140625" style="246" customWidth="1"/>
    <col min="5883" max="6116" width="9.140625" style="246"/>
    <col min="6117" max="6117" width="14.28515625" style="246" customWidth="1"/>
    <col min="6118" max="6119" width="9.140625" style="246"/>
    <col min="6120" max="6120" width="2.140625" style="246" customWidth="1"/>
    <col min="6121" max="6122" width="9.140625" style="246"/>
    <col min="6123" max="6123" width="2.140625" style="246" customWidth="1"/>
    <col min="6124" max="6125" width="9.140625" style="246"/>
    <col min="6126" max="6126" width="2.140625" style="246" customWidth="1"/>
    <col min="6127" max="6128" width="9.140625" style="246"/>
    <col min="6129" max="6129" width="2.140625" style="246" customWidth="1"/>
    <col min="6130" max="6131" width="9.140625" style="246"/>
    <col min="6132" max="6132" width="2.140625" style="246" customWidth="1"/>
    <col min="6133" max="6134" width="9.140625" style="246"/>
    <col min="6135" max="6135" width="2.140625" style="246" customWidth="1"/>
    <col min="6136" max="6137" width="9.140625" style="246"/>
    <col min="6138" max="6138" width="2.140625" style="246" customWidth="1"/>
    <col min="6139" max="6372" width="9.140625" style="246"/>
    <col min="6373" max="6373" width="14.28515625" style="246" customWidth="1"/>
    <col min="6374" max="6375" width="9.140625" style="246"/>
    <col min="6376" max="6376" width="2.140625" style="246" customWidth="1"/>
    <col min="6377" max="6378" width="9.140625" style="246"/>
    <col min="6379" max="6379" width="2.140625" style="246" customWidth="1"/>
    <col min="6380" max="6381" width="9.140625" style="246"/>
    <col min="6382" max="6382" width="2.140625" style="246" customWidth="1"/>
    <col min="6383" max="6384" width="9.140625" style="246"/>
    <col min="6385" max="6385" width="2.140625" style="246" customWidth="1"/>
    <col min="6386" max="6387" width="9.140625" style="246"/>
    <col min="6388" max="6388" width="2.140625" style="246" customWidth="1"/>
    <col min="6389" max="6390" width="9.140625" style="246"/>
    <col min="6391" max="6391" width="2.140625" style="246" customWidth="1"/>
    <col min="6392" max="6393" width="9.140625" style="246"/>
    <col min="6394" max="6394" width="2.140625" style="246" customWidth="1"/>
    <col min="6395" max="6628" width="9.140625" style="246"/>
    <col min="6629" max="6629" width="14.28515625" style="246" customWidth="1"/>
    <col min="6630" max="6631" width="9.140625" style="246"/>
    <col min="6632" max="6632" width="2.140625" style="246" customWidth="1"/>
    <col min="6633" max="6634" width="9.140625" style="246"/>
    <col min="6635" max="6635" width="2.140625" style="246" customWidth="1"/>
    <col min="6636" max="6637" width="9.140625" style="246"/>
    <col min="6638" max="6638" width="2.140625" style="246" customWidth="1"/>
    <col min="6639" max="6640" width="9.140625" style="246"/>
    <col min="6641" max="6641" width="2.140625" style="246" customWidth="1"/>
    <col min="6642" max="6643" width="9.140625" style="246"/>
    <col min="6644" max="6644" width="2.140625" style="246" customWidth="1"/>
    <col min="6645" max="6646" width="9.140625" style="246"/>
    <col min="6647" max="6647" width="2.140625" style="246" customWidth="1"/>
    <col min="6648" max="6649" width="9.140625" style="246"/>
    <col min="6650" max="6650" width="2.140625" style="246" customWidth="1"/>
    <col min="6651" max="6884" width="9.140625" style="246"/>
    <col min="6885" max="6885" width="14.28515625" style="246" customWidth="1"/>
    <col min="6886" max="6887" width="9.140625" style="246"/>
    <col min="6888" max="6888" width="2.140625" style="246" customWidth="1"/>
    <col min="6889" max="6890" width="9.140625" style="246"/>
    <col min="6891" max="6891" width="2.140625" style="246" customWidth="1"/>
    <col min="6892" max="6893" width="9.140625" style="246"/>
    <col min="6894" max="6894" width="2.140625" style="246" customWidth="1"/>
    <col min="6895" max="6896" width="9.140625" style="246"/>
    <col min="6897" max="6897" width="2.140625" style="246" customWidth="1"/>
    <col min="6898" max="6899" width="9.140625" style="246"/>
    <col min="6900" max="6900" width="2.140625" style="246" customWidth="1"/>
    <col min="6901" max="6902" width="9.140625" style="246"/>
    <col min="6903" max="6903" width="2.140625" style="246" customWidth="1"/>
    <col min="6904" max="6905" width="9.140625" style="246"/>
    <col min="6906" max="6906" width="2.140625" style="246" customWidth="1"/>
    <col min="6907" max="7140" width="9.140625" style="246"/>
    <col min="7141" max="7141" width="14.28515625" style="246" customWidth="1"/>
    <col min="7142" max="7143" width="9.140625" style="246"/>
    <col min="7144" max="7144" width="2.140625" style="246" customWidth="1"/>
    <col min="7145" max="7146" width="9.140625" style="246"/>
    <col min="7147" max="7147" width="2.140625" style="246" customWidth="1"/>
    <col min="7148" max="7149" width="9.140625" style="246"/>
    <col min="7150" max="7150" width="2.140625" style="246" customWidth="1"/>
    <col min="7151" max="7152" width="9.140625" style="246"/>
    <col min="7153" max="7153" width="2.140625" style="246" customWidth="1"/>
    <col min="7154" max="7155" width="9.140625" style="246"/>
    <col min="7156" max="7156" width="2.140625" style="246" customWidth="1"/>
    <col min="7157" max="7158" width="9.140625" style="246"/>
    <col min="7159" max="7159" width="2.140625" style="246" customWidth="1"/>
    <col min="7160" max="7161" width="9.140625" style="246"/>
    <col min="7162" max="7162" width="2.140625" style="246" customWidth="1"/>
    <col min="7163" max="7396" width="9.140625" style="246"/>
    <col min="7397" max="7397" width="14.28515625" style="246" customWidth="1"/>
    <col min="7398" max="7399" width="9.140625" style="246"/>
    <col min="7400" max="7400" width="2.140625" style="246" customWidth="1"/>
    <col min="7401" max="7402" width="9.140625" style="246"/>
    <col min="7403" max="7403" width="2.140625" style="246" customWidth="1"/>
    <col min="7404" max="7405" width="9.140625" style="246"/>
    <col min="7406" max="7406" width="2.140625" style="246" customWidth="1"/>
    <col min="7407" max="7408" width="9.140625" style="246"/>
    <col min="7409" max="7409" width="2.140625" style="246" customWidth="1"/>
    <col min="7410" max="7411" width="9.140625" style="246"/>
    <col min="7412" max="7412" width="2.140625" style="246" customWidth="1"/>
    <col min="7413" max="7414" width="9.140625" style="246"/>
    <col min="7415" max="7415" width="2.140625" style="246" customWidth="1"/>
    <col min="7416" max="7417" width="9.140625" style="246"/>
    <col min="7418" max="7418" width="2.140625" style="246" customWidth="1"/>
    <col min="7419" max="7652" width="9.140625" style="246"/>
    <col min="7653" max="7653" width="14.28515625" style="246" customWidth="1"/>
    <col min="7654" max="7655" width="9.140625" style="246"/>
    <col min="7656" max="7656" width="2.140625" style="246" customWidth="1"/>
    <col min="7657" max="7658" width="9.140625" style="246"/>
    <col min="7659" max="7659" width="2.140625" style="246" customWidth="1"/>
    <col min="7660" max="7661" width="9.140625" style="246"/>
    <col min="7662" max="7662" width="2.140625" style="246" customWidth="1"/>
    <col min="7663" max="7664" width="9.140625" style="246"/>
    <col min="7665" max="7665" width="2.140625" style="246" customWidth="1"/>
    <col min="7666" max="7667" width="9.140625" style="246"/>
    <col min="7668" max="7668" width="2.140625" style="246" customWidth="1"/>
    <col min="7669" max="7670" width="9.140625" style="246"/>
    <col min="7671" max="7671" width="2.140625" style="246" customWidth="1"/>
    <col min="7672" max="7673" width="9.140625" style="246"/>
    <col min="7674" max="7674" width="2.140625" style="246" customWidth="1"/>
    <col min="7675" max="7908" width="9.140625" style="246"/>
    <col min="7909" max="7909" width="14.28515625" style="246" customWidth="1"/>
    <col min="7910" max="7911" width="9.140625" style="246"/>
    <col min="7912" max="7912" width="2.140625" style="246" customWidth="1"/>
    <col min="7913" max="7914" width="9.140625" style="246"/>
    <col min="7915" max="7915" width="2.140625" style="246" customWidth="1"/>
    <col min="7916" max="7917" width="9.140625" style="246"/>
    <col min="7918" max="7918" width="2.140625" style="246" customWidth="1"/>
    <col min="7919" max="7920" width="9.140625" style="246"/>
    <col min="7921" max="7921" width="2.140625" style="246" customWidth="1"/>
    <col min="7922" max="7923" width="9.140625" style="246"/>
    <col min="7924" max="7924" width="2.140625" style="246" customWidth="1"/>
    <col min="7925" max="7926" width="9.140625" style="246"/>
    <col min="7927" max="7927" width="2.140625" style="246" customWidth="1"/>
    <col min="7928" max="7929" width="9.140625" style="246"/>
    <col min="7930" max="7930" width="2.140625" style="246" customWidth="1"/>
    <col min="7931" max="8164" width="9.140625" style="246"/>
    <col min="8165" max="8165" width="14.28515625" style="246" customWidth="1"/>
    <col min="8166" max="8167" width="9.140625" style="246"/>
    <col min="8168" max="8168" width="2.140625" style="246" customWidth="1"/>
    <col min="8169" max="8170" width="9.140625" style="246"/>
    <col min="8171" max="8171" width="2.140625" style="246" customWidth="1"/>
    <col min="8172" max="8173" width="9.140625" style="246"/>
    <col min="8174" max="8174" width="2.140625" style="246" customWidth="1"/>
    <col min="8175" max="8176" width="9.140625" style="246"/>
    <col min="8177" max="8177" width="2.140625" style="246" customWidth="1"/>
    <col min="8178" max="8179" width="9.140625" style="246"/>
    <col min="8180" max="8180" width="2.140625" style="246" customWidth="1"/>
    <col min="8181" max="8182" width="9.140625" style="246"/>
    <col min="8183" max="8183" width="2.140625" style="246" customWidth="1"/>
    <col min="8184" max="8185" width="9.140625" style="246"/>
    <col min="8186" max="8186" width="2.140625" style="246" customWidth="1"/>
    <col min="8187" max="8420" width="9.140625" style="246"/>
    <col min="8421" max="8421" width="14.28515625" style="246" customWidth="1"/>
    <col min="8422" max="8423" width="9.140625" style="246"/>
    <col min="8424" max="8424" width="2.140625" style="246" customWidth="1"/>
    <col min="8425" max="8426" width="9.140625" style="246"/>
    <col min="8427" max="8427" width="2.140625" style="246" customWidth="1"/>
    <col min="8428" max="8429" width="9.140625" style="246"/>
    <col min="8430" max="8430" width="2.140625" style="246" customWidth="1"/>
    <col min="8431" max="8432" width="9.140625" style="246"/>
    <col min="8433" max="8433" width="2.140625" style="246" customWidth="1"/>
    <col min="8434" max="8435" width="9.140625" style="246"/>
    <col min="8436" max="8436" width="2.140625" style="246" customWidth="1"/>
    <col min="8437" max="8438" width="9.140625" style="246"/>
    <col min="8439" max="8439" width="2.140625" style="246" customWidth="1"/>
    <col min="8440" max="8441" width="9.140625" style="246"/>
    <col min="8442" max="8442" width="2.140625" style="246" customWidth="1"/>
    <col min="8443" max="8676" width="9.140625" style="246"/>
    <col min="8677" max="8677" width="14.28515625" style="246" customWidth="1"/>
    <col min="8678" max="8679" width="9.140625" style="246"/>
    <col min="8680" max="8680" width="2.140625" style="246" customWidth="1"/>
    <col min="8681" max="8682" width="9.140625" style="246"/>
    <col min="8683" max="8683" width="2.140625" style="246" customWidth="1"/>
    <col min="8684" max="8685" width="9.140625" style="246"/>
    <col min="8686" max="8686" width="2.140625" style="246" customWidth="1"/>
    <col min="8687" max="8688" width="9.140625" style="246"/>
    <col min="8689" max="8689" width="2.140625" style="246" customWidth="1"/>
    <col min="8690" max="8691" width="9.140625" style="246"/>
    <col min="8692" max="8692" width="2.140625" style="246" customWidth="1"/>
    <col min="8693" max="8694" width="9.140625" style="246"/>
    <col min="8695" max="8695" width="2.140625" style="246" customWidth="1"/>
    <col min="8696" max="8697" width="9.140625" style="246"/>
    <col min="8698" max="8698" width="2.140625" style="246" customWidth="1"/>
    <col min="8699" max="8932" width="9.140625" style="246"/>
    <col min="8933" max="8933" width="14.28515625" style="246" customWidth="1"/>
    <col min="8934" max="8935" width="9.140625" style="246"/>
    <col min="8936" max="8936" width="2.140625" style="246" customWidth="1"/>
    <col min="8937" max="8938" width="9.140625" style="246"/>
    <col min="8939" max="8939" width="2.140625" style="246" customWidth="1"/>
    <col min="8940" max="8941" width="9.140625" style="246"/>
    <col min="8942" max="8942" width="2.140625" style="246" customWidth="1"/>
    <col min="8943" max="8944" width="9.140625" style="246"/>
    <col min="8945" max="8945" width="2.140625" style="246" customWidth="1"/>
    <col min="8946" max="8947" width="9.140625" style="246"/>
    <col min="8948" max="8948" width="2.140625" style="246" customWidth="1"/>
    <col min="8949" max="8950" width="9.140625" style="246"/>
    <col min="8951" max="8951" width="2.140625" style="246" customWidth="1"/>
    <col min="8952" max="8953" width="9.140625" style="246"/>
    <col min="8954" max="8954" width="2.140625" style="246" customWidth="1"/>
    <col min="8955" max="9188" width="9.140625" style="246"/>
    <col min="9189" max="9189" width="14.28515625" style="246" customWidth="1"/>
    <col min="9190" max="9191" width="9.140625" style="246"/>
    <col min="9192" max="9192" width="2.140625" style="246" customWidth="1"/>
    <col min="9193" max="9194" width="9.140625" style="246"/>
    <col min="9195" max="9195" width="2.140625" style="246" customWidth="1"/>
    <col min="9196" max="9197" width="9.140625" style="246"/>
    <col min="9198" max="9198" width="2.140625" style="246" customWidth="1"/>
    <col min="9199" max="9200" width="9.140625" style="246"/>
    <col min="9201" max="9201" width="2.140625" style="246" customWidth="1"/>
    <col min="9202" max="9203" width="9.140625" style="246"/>
    <col min="9204" max="9204" width="2.140625" style="246" customWidth="1"/>
    <col min="9205" max="9206" width="9.140625" style="246"/>
    <col min="9207" max="9207" width="2.140625" style="246" customWidth="1"/>
    <col min="9208" max="9209" width="9.140625" style="246"/>
    <col min="9210" max="9210" width="2.140625" style="246" customWidth="1"/>
    <col min="9211" max="9444" width="9.140625" style="246"/>
    <col min="9445" max="9445" width="14.28515625" style="246" customWidth="1"/>
    <col min="9446" max="9447" width="9.140625" style="246"/>
    <col min="9448" max="9448" width="2.140625" style="246" customWidth="1"/>
    <col min="9449" max="9450" width="9.140625" style="246"/>
    <col min="9451" max="9451" width="2.140625" style="246" customWidth="1"/>
    <col min="9452" max="9453" width="9.140625" style="246"/>
    <col min="9454" max="9454" width="2.140625" style="246" customWidth="1"/>
    <col min="9455" max="9456" width="9.140625" style="246"/>
    <col min="9457" max="9457" width="2.140625" style="246" customWidth="1"/>
    <col min="9458" max="9459" width="9.140625" style="246"/>
    <col min="9460" max="9460" width="2.140625" style="246" customWidth="1"/>
    <col min="9461" max="9462" width="9.140625" style="246"/>
    <col min="9463" max="9463" width="2.140625" style="246" customWidth="1"/>
    <col min="9464" max="9465" width="9.140625" style="246"/>
    <col min="9466" max="9466" width="2.140625" style="246" customWidth="1"/>
    <col min="9467" max="9700" width="9.140625" style="246"/>
    <col min="9701" max="9701" width="14.28515625" style="246" customWidth="1"/>
    <col min="9702" max="9703" width="9.140625" style="246"/>
    <col min="9704" max="9704" width="2.140625" style="246" customWidth="1"/>
    <col min="9705" max="9706" width="9.140625" style="246"/>
    <col min="9707" max="9707" width="2.140625" style="246" customWidth="1"/>
    <col min="9708" max="9709" width="9.140625" style="246"/>
    <col min="9710" max="9710" width="2.140625" style="246" customWidth="1"/>
    <col min="9711" max="9712" width="9.140625" style="246"/>
    <col min="9713" max="9713" width="2.140625" style="246" customWidth="1"/>
    <col min="9714" max="9715" width="9.140625" style="246"/>
    <col min="9716" max="9716" width="2.140625" style="246" customWidth="1"/>
    <col min="9717" max="9718" width="9.140625" style="246"/>
    <col min="9719" max="9719" width="2.140625" style="246" customWidth="1"/>
    <col min="9720" max="9721" width="9.140625" style="246"/>
    <col min="9722" max="9722" width="2.140625" style="246" customWidth="1"/>
    <col min="9723" max="9956" width="9.140625" style="246"/>
    <col min="9957" max="9957" width="14.28515625" style="246" customWidth="1"/>
    <col min="9958" max="9959" width="9.140625" style="246"/>
    <col min="9960" max="9960" width="2.140625" style="246" customWidth="1"/>
    <col min="9961" max="9962" width="9.140625" style="246"/>
    <col min="9963" max="9963" width="2.140625" style="246" customWidth="1"/>
    <col min="9964" max="9965" width="9.140625" style="246"/>
    <col min="9966" max="9966" width="2.140625" style="246" customWidth="1"/>
    <col min="9967" max="9968" width="9.140625" style="246"/>
    <col min="9969" max="9969" width="2.140625" style="246" customWidth="1"/>
    <col min="9970" max="9971" width="9.140625" style="246"/>
    <col min="9972" max="9972" width="2.140625" style="246" customWidth="1"/>
    <col min="9973" max="9974" width="9.140625" style="246"/>
    <col min="9975" max="9975" width="2.140625" style="246" customWidth="1"/>
    <col min="9976" max="9977" width="9.140625" style="246"/>
    <col min="9978" max="9978" width="2.140625" style="246" customWidth="1"/>
    <col min="9979" max="10212" width="9.140625" style="246"/>
    <col min="10213" max="10213" width="14.28515625" style="246" customWidth="1"/>
    <col min="10214" max="10215" width="9.140625" style="246"/>
    <col min="10216" max="10216" width="2.140625" style="246" customWidth="1"/>
    <col min="10217" max="10218" width="9.140625" style="246"/>
    <col min="10219" max="10219" width="2.140625" style="246" customWidth="1"/>
    <col min="10220" max="10221" width="9.140625" style="246"/>
    <col min="10222" max="10222" width="2.140625" style="246" customWidth="1"/>
    <col min="10223" max="10224" width="9.140625" style="246"/>
    <col min="10225" max="10225" width="2.140625" style="246" customWidth="1"/>
    <col min="10226" max="10227" width="9.140625" style="246"/>
    <col min="10228" max="10228" width="2.140625" style="246" customWidth="1"/>
    <col min="10229" max="10230" width="9.140625" style="246"/>
    <col min="10231" max="10231" width="2.140625" style="246" customWidth="1"/>
    <col min="10232" max="10233" width="9.140625" style="246"/>
    <col min="10234" max="10234" width="2.140625" style="246" customWidth="1"/>
    <col min="10235" max="10468" width="9.140625" style="246"/>
    <col min="10469" max="10469" width="14.28515625" style="246" customWidth="1"/>
    <col min="10470" max="10471" width="9.140625" style="246"/>
    <col min="10472" max="10472" width="2.140625" style="246" customWidth="1"/>
    <col min="10473" max="10474" width="9.140625" style="246"/>
    <col min="10475" max="10475" width="2.140625" style="246" customWidth="1"/>
    <col min="10476" max="10477" width="9.140625" style="246"/>
    <col min="10478" max="10478" width="2.140625" style="246" customWidth="1"/>
    <col min="10479" max="10480" width="9.140625" style="246"/>
    <col min="10481" max="10481" width="2.140625" style="246" customWidth="1"/>
    <col min="10482" max="10483" width="9.140625" style="246"/>
    <col min="10484" max="10484" width="2.140625" style="246" customWidth="1"/>
    <col min="10485" max="10486" width="9.140625" style="246"/>
    <col min="10487" max="10487" width="2.140625" style="246" customWidth="1"/>
    <col min="10488" max="10489" width="9.140625" style="246"/>
    <col min="10490" max="10490" width="2.140625" style="246" customWidth="1"/>
    <col min="10491" max="10724" width="9.140625" style="246"/>
    <col min="10725" max="10725" width="14.28515625" style="246" customWidth="1"/>
    <col min="10726" max="10727" width="9.140625" style="246"/>
    <col min="10728" max="10728" width="2.140625" style="246" customWidth="1"/>
    <col min="10729" max="10730" width="9.140625" style="246"/>
    <col min="10731" max="10731" width="2.140625" style="246" customWidth="1"/>
    <col min="10732" max="10733" width="9.140625" style="246"/>
    <col min="10734" max="10734" width="2.140625" style="246" customWidth="1"/>
    <col min="10735" max="10736" width="9.140625" style="246"/>
    <col min="10737" max="10737" width="2.140625" style="246" customWidth="1"/>
    <col min="10738" max="10739" width="9.140625" style="246"/>
    <col min="10740" max="10740" width="2.140625" style="246" customWidth="1"/>
    <col min="10741" max="10742" width="9.140625" style="246"/>
    <col min="10743" max="10743" width="2.140625" style="246" customWidth="1"/>
    <col min="10744" max="10745" width="9.140625" style="246"/>
    <col min="10746" max="10746" width="2.140625" style="246" customWidth="1"/>
    <col min="10747" max="10980" width="9.140625" style="246"/>
    <col min="10981" max="10981" width="14.28515625" style="246" customWidth="1"/>
    <col min="10982" max="10983" width="9.140625" style="246"/>
    <col min="10984" max="10984" width="2.140625" style="246" customWidth="1"/>
    <col min="10985" max="10986" width="9.140625" style="246"/>
    <col min="10987" max="10987" width="2.140625" style="246" customWidth="1"/>
    <col min="10988" max="10989" width="9.140625" style="246"/>
    <col min="10990" max="10990" width="2.140625" style="246" customWidth="1"/>
    <col min="10991" max="10992" width="9.140625" style="246"/>
    <col min="10993" max="10993" width="2.140625" style="246" customWidth="1"/>
    <col min="10994" max="10995" width="9.140625" style="246"/>
    <col min="10996" max="10996" width="2.140625" style="246" customWidth="1"/>
    <col min="10997" max="10998" width="9.140625" style="246"/>
    <col min="10999" max="10999" width="2.140625" style="246" customWidth="1"/>
    <col min="11000" max="11001" width="9.140625" style="246"/>
    <col min="11002" max="11002" width="2.140625" style="246" customWidth="1"/>
    <col min="11003" max="11236" width="9.140625" style="246"/>
    <col min="11237" max="11237" width="14.28515625" style="246" customWidth="1"/>
    <col min="11238" max="11239" width="9.140625" style="246"/>
    <col min="11240" max="11240" width="2.140625" style="246" customWidth="1"/>
    <col min="11241" max="11242" width="9.140625" style="246"/>
    <col min="11243" max="11243" width="2.140625" style="246" customWidth="1"/>
    <col min="11244" max="11245" width="9.140625" style="246"/>
    <col min="11246" max="11246" width="2.140625" style="246" customWidth="1"/>
    <col min="11247" max="11248" width="9.140625" style="246"/>
    <col min="11249" max="11249" width="2.140625" style="246" customWidth="1"/>
    <col min="11250" max="11251" width="9.140625" style="246"/>
    <col min="11252" max="11252" width="2.140625" style="246" customWidth="1"/>
    <col min="11253" max="11254" width="9.140625" style="246"/>
    <col min="11255" max="11255" width="2.140625" style="246" customWidth="1"/>
    <col min="11256" max="11257" width="9.140625" style="246"/>
    <col min="11258" max="11258" width="2.140625" style="246" customWidth="1"/>
    <col min="11259" max="11492" width="9.140625" style="246"/>
    <col min="11493" max="11493" width="14.28515625" style="246" customWidth="1"/>
    <col min="11494" max="11495" width="9.140625" style="246"/>
    <col min="11496" max="11496" width="2.140625" style="246" customWidth="1"/>
    <col min="11497" max="11498" width="9.140625" style="246"/>
    <col min="11499" max="11499" width="2.140625" style="246" customWidth="1"/>
    <col min="11500" max="11501" width="9.140625" style="246"/>
    <col min="11502" max="11502" width="2.140625" style="246" customWidth="1"/>
    <col min="11503" max="11504" width="9.140625" style="246"/>
    <col min="11505" max="11505" width="2.140625" style="246" customWidth="1"/>
    <col min="11506" max="11507" width="9.140625" style="246"/>
    <col min="11508" max="11508" width="2.140625" style="246" customWidth="1"/>
    <col min="11509" max="11510" width="9.140625" style="246"/>
    <col min="11511" max="11511" width="2.140625" style="246" customWidth="1"/>
    <col min="11512" max="11513" width="9.140625" style="246"/>
    <col min="11514" max="11514" width="2.140625" style="246" customWidth="1"/>
    <col min="11515" max="11748" width="9.140625" style="246"/>
    <col min="11749" max="11749" width="14.28515625" style="246" customWidth="1"/>
    <col min="11750" max="11751" width="9.140625" style="246"/>
    <col min="11752" max="11752" width="2.140625" style="246" customWidth="1"/>
    <col min="11753" max="11754" width="9.140625" style="246"/>
    <col min="11755" max="11755" width="2.140625" style="246" customWidth="1"/>
    <col min="11756" max="11757" width="9.140625" style="246"/>
    <col min="11758" max="11758" width="2.140625" style="246" customWidth="1"/>
    <col min="11759" max="11760" width="9.140625" style="246"/>
    <col min="11761" max="11761" width="2.140625" style="246" customWidth="1"/>
    <col min="11762" max="11763" width="9.140625" style="246"/>
    <col min="11764" max="11764" width="2.140625" style="246" customWidth="1"/>
    <col min="11765" max="11766" width="9.140625" style="246"/>
    <col min="11767" max="11767" width="2.140625" style="246" customWidth="1"/>
    <col min="11768" max="11769" width="9.140625" style="246"/>
    <col min="11770" max="11770" width="2.140625" style="246" customWidth="1"/>
    <col min="11771" max="12004" width="9.140625" style="246"/>
    <col min="12005" max="12005" width="14.28515625" style="246" customWidth="1"/>
    <col min="12006" max="12007" width="9.140625" style="246"/>
    <col min="12008" max="12008" width="2.140625" style="246" customWidth="1"/>
    <col min="12009" max="12010" width="9.140625" style="246"/>
    <col min="12011" max="12011" width="2.140625" style="246" customWidth="1"/>
    <col min="12012" max="12013" width="9.140625" style="246"/>
    <col min="12014" max="12014" width="2.140625" style="246" customWidth="1"/>
    <col min="12015" max="12016" width="9.140625" style="246"/>
    <col min="12017" max="12017" width="2.140625" style="246" customWidth="1"/>
    <col min="12018" max="12019" width="9.140625" style="246"/>
    <col min="12020" max="12020" width="2.140625" style="246" customWidth="1"/>
    <col min="12021" max="12022" width="9.140625" style="246"/>
    <col min="12023" max="12023" width="2.140625" style="246" customWidth="1"/>
    <col min="12024" max="12025" width="9.140625" style="246"/>
    <col min="12026" max="12026" width="2.140625" style="246" customWidth="1"/>
    <col min="12027" max="12260" width="9.140625" style="246"/>
    <col min="12261" max="12261" width="14.28515625" style="246" customWidth="1"/>
    <col min="12262" max="12263" width="9.140625" style="246"/>
    <col min="12264" max="12264" width="2.140625" style="246" customWidth="1"/>
    <col min="12265" max="12266" width="9.140625" style="246"/>
    <col min="12267" max="12267" width="2.140625" style="246" customWidth="1"/>
    <col min="12268" max="12269" width="9.140625" style="246"/>
    <col min="12270" max="12270" width="2.140625" style="246" customWidth="1"/>
    <col min="12271" max="12272" width="9.140625" style="246"/>
    <col min="12273" max="12273" width="2.140625" style="246" customWidth="1"/>
    <col min="12274" max="12275" width="9.140625" style="246"/>
    <col min="12276" max="12276" width="2.140625" style="246" customWidth="1"/>
    <col min="12277" max="12278" width="9.140625" style="246"/>
    <col min="12279" max="12279" width="2.140625" style="246" customWidth="1"/>
    <col min="12280" max="12281" width="9.140625" style="246"/>
    <col min="12282" max="12282" width="2.140625" style="246" customWidth="1"/>
    <col min="12283" max="12516" width="9.140625" style="246"/>
    <col min="12517" max="12517" width="14.28515625" style="246" customWidth="1"/>
    <col min="12518" max="12519" width="9.140625" style="246"/>
    <col min="12520" max="12520" width="2.140625" style="246" customWidth="1"/>
    <col min="12521" max="12522" width="9.140625" style="246"/>
    <col min="12523" max="12523" width="2.140625" style="246" customWidth="1"/>
    <col min="12524" max="12525" width="9.140625" style="246"/>
    <col min="12526" max="12526" width="2.140625" style="246" customWidth="1"/>
    <col min="12527" max="12528" width="9.140625" style="246"/>
    <col min="12529" max="12529" width="2.140625" style="246" customWidth="1"/>
    <col min="12530" max="12531" width="9.140625" style="246"/>
    <col min="12532" max="12532" width="2.140625" style="246" customWidth="1"/>
    <col min="12533" max="12534" width="9.140625" style="246"/>
    <col min="12535" max="12535" width="2.140625" style="246" customWidth="1"/>
    <col min="12536" max="12537" width="9.140625" style="246"/>
    <col min="12538" max="12538" width="2.140625" style="246" customWidth="1"/>
    <col min="12539" max="12772" width="9.140625" style="246"/>
    <col min="12773" max="12773" width="14.28515625" style="246" customWidth="1"/>
    <col min="12774" max="12775" width="9.140625" style="246"/>
    <col min="12776" max="12776" width="2.140625" style="246" customWidth="1"/>
    <col min="12777" max="12778" width="9.140625" style="246"/>
    <col min="12779" max="12779" width="2.140625" style="246" customWidth="1"/>
    <col min="12780" max="12781" width="9.140625" style="246"/>
    <col min="12782" max="12782" width="2.140625" style="246" customWidth="1"/>
    <col min="12783" max="12784" width="9.140625" style="246"/>
    <col min="12785" max="12785" width="2.140625" style="246" customWidth="1"/>
    <col min="12786" max="12787" width="9.140625" style="246"/>
    <col min="12788" max="12788" width="2.140625" style="246" customWidth="1"/>
    <col min="12789" max="12790" width="9.140625" style="246"/>
    <col min="12791" max="12791" width="2.140625" style="246" customWidth="1"/>
    <col min="12792" max="12793" width="9.140625" style="246"/>
    <col min="12794" max="12794" width="2.140625" style="246" customWidth="1"/>
    <col min="12795" max="13028" width="9.140625" style="246"/>
    <col min="13029" max="13029" width="14.28515625" style="246" customWidth="1"/>
    <col min="13030" max="13031" width="9.140625" style="246"/>
    <col min="13032" max="13032" width="2.140625" style="246" customWidth="1"/>
    <col min="13033" max="13034" width="9.140625" style="246"/>
    <col min="13035" max="13035" width="2.140625" style="246" customWidth="1"/>
    <col min="13036" max="13037" width="9.140625" style="246"/>
    <col min="13038" max="13038" width="2.140625" style="246" customWidth="1"/>
    <col min="13039" max="13040" width="9.140625" style="246"/>
    <col min="13041" max="13041" width="2.140625" style="246" customWidth="1"/>
    <col min="13042" max="13043" width="9.140625" style="246"/>
    <col min="13044" max="13044" width="2.140625" style="246" customWidth="1"/>
    <col min="13045" max="13046" width="9.140625" style="246"/>
    <col min="13047" max="13047" width="2.140625" style="246" customWidth="1"/>
    <col min="13048" max="13049" width="9.140625" style="246"/>
    <col min="13050" max="13050" width="2.140625" style="246" customWidth="1"/>
    <col min="13051" max="13284" width="9.140625" style="246"/>
    <col min="13285" max="13285" width="14.28515625" style="246" customWidth="1"/>
    <col min="13286" max="13287" width="9.140625" style="246"/>
    <col min="13288" max="13288" width="2.140625" style="246" customWidth="1"/>
    <col min="13289" max="13290" width="9.140625" style="246"/>
    <col min="13291" max="13291" width="2.140625" style="246" customWidth="1"/>
    <col min="13292" max="13293" width="9.140625" style="246"/>
    <col min="13294" max="13294" width="2.140625" style="246" customWidth="1"/>
    <col min="13295" max="13296" width="9.140625" style="246"/>
    <col min="13297" max="13297" width="2.140625" style="246" customWidth="1"/>
    <col min="13298" max="13299" width="9.140625" style="246"/>
    <col min="13300" max="13300" width="2.140625" style="246" customWidth="1"/>
    <col min="13301" max="13302" width="9.140625" style="246"/>
    <col min="13303" max="13303" width="2.140625" style="246" customWidth="1"/>
    <col min="13304" max="13305" width="9.140625" style="246"/>
    <col min="13306" max="13306" width="2.140625" style="246" customWidth="1"/>
    <col min="13307" max="13540" width="9.140625" style="246"/>
    <col min="13541" max="13541" width="14.28515625" style="246" customWidth="1"/>
    <col min="13542" max="13543" width="9.140625" style="246"/>
    <col min="13544" max="13544" width="2.140625" style="246" customWidth="1"/>
    <col min="13545" max="13546" width="9.140625" style="246"/>
    <col min="13547" max="13547" width="2.140625" style="246" customWidth="1"/>
    <col min="13548" max="13549" width="9.140625" style="246"/>
    <col min="13550" max="13550" width="2.140625" style="246" customWidth="1"/>
    <col min="13551" max="13552" width="9.140625" style="246"/>
    <col min="13553" max="13553" width="2.140625" style="246" customWidth="1"/>
    <col min="13554" max="13555" width="9.140625" style="246"/>
    <col min="13556" max="13556" width="2.140625" style="246" customWidth="1"/>
    <col min="13557" max="13558" width="9.140625" style="246"/>
    <col min="13559" max="13559" width="2.140625" style="246" customWidth="1"/>
    <col min="13560" max="13561" width="9.140625" style="246"/>
    <col min="13562" max="13562" width="2.140625" style="246" customWidth="1"/>
    <col min="13563" max="13796" width="9.140625" style="246"/>
    <col min="13797" max="13797" width="14.28515625" style="246" customWidth="1"/>
    <col min="13798" max="13799" width="9.140625" style="246"/>
    <col min="13800" max="13800" width="2.140625" style="246" customWidth="1"/>
    <col min="13801" max="13802" width="9.140625" style="246"/>
    <col min="13803" max="13803" width="2.140625" style="246" customWidth="1"/>
    <col min="13804" max="13805" width="9.140625" style="246"/>
    <col min="13806" max="13806" width="2.140625" style="246" customWidth="1"/>
    <col min="13807" max="13808" width="9.140625" style="246"/>
    <col min="13809" max="13809" width="2.140625" style="246" customWidth="1"/>
    <col min="13810" max="13811" width="9.140625" style="246"/>
    <col min="13812" max="13812" width="2.140625" style="246" customWidth="1"/>
    <col min="13813" max="13814" width="9.140625" style="246"/>
    <col min="13815" max="13815" width="2.140625" style="246" customWidth="1"/>
    <col min="13816" max="13817" width="9.140625" style="246"/>
    <col min="13818" max="13818" width="2.140625" style="246" customWidth="1"/>
    <col min="13819" max="14052" width="9.140625" style="246"/>
    <col min="14053" max="14053" width="14.28515625" style="246" customWidth="1"/>
    <col min="14054" max="14055" width="9.140625" style="246"/>
    <col min="14056" max="14056" width="2.140625" style="246" customWidth="1"/>
    <col min="14057" max="14058" width="9.140625" style="246"/>
    <col min="14059" max="14059" width="2.140625" style="246" customWidth="1"/>
    <col min="14060" max="14061" width="9.140625" style="246"/>
    <col min="14062" max="14062" width="2.140625" style="246" customWidth="1"/>
    <col min="14063" max="14064" width="9.140625" style="246"/>
    <col min="14065" max="14065" width="2.140625" style="246" customWidth="1"/>
    <col min="14066" max="14067" width="9.140625" style="246"/>
    <col min="14068" max="14068" width="2.140625" style="246" customWidth="1"/>
    <col min="14069" max="14070" width="9.140625" style="246"/>
    <col min="14071" max="14071" width="2.140625" style="246" customWidth="1"/>
    <col min="14072" max="14073" width="9.140625" style="246"/>
    <col min="14074" max="14074" width="2.140625" style="246" customWidth="1"/>
    <col min="14075" max="14308" width="9.140625" style="246"/>
    <col min="14309" max="14309" width="14.28515625" style="246" customWidth="1"/>
    <col min="14310" max="14311" width="9.140625" style="246"/>
    <col min="14312" max="14312" width="2.140625" style="246" customWidth="1"/>
    <col min="14313" max="14314" width="9.140625" style="246"/>
    <col min="14315" max="14315" width="2.140625" style="246" customWidth="1"/>
    <col min="14316" max="14317" width="9.140625" style="246"/>
    <col min="14318" max="14318" width="2.140625" style="246" customWidth="1"/>
    <col min="14319" max="14320" width="9.140625" style="246"/>
    <col min="14321" max="14321" width="2.140625" style="246" customWidth="1"/>
    <col min="14322" max="14323" width="9.140625" style="246"/>
    <col min="14324" max="14324" width="2.140625" style="246" customWidth="1"/>
    <col min="14325" max="14326" width="9.140625" style="246"/>
    <col min="14327" max="14327" width="2.140625" style="246" customWidth="1"/>
    <col min="14328" max="14329" width="9.140625" style="246"/>
    <col min="14330" max="14330" width="2.140625" style="246" customWidth="1"/>
    <col min="14331" max="14564" width="9.140625" style="246"/>
    <col min="14565" max="14565" width="14.28515625" style="246" customWidth="1"/>
    <col min="14566" max="14567" width="9.140625" style="246"/>
    <col min="14568" max="14568" width="2.140625" style="246" customWidth="1"/>
    <col min="14569" max="14570" width="9.140625" style="246"/>
    <col min="14571" max="14571" width="2.140625" style="246" customWidth="1"/>
    <col min="14572" max="14573" width="9.140625" style="246"/>
    <col min="14574" max="14574" width="2.140625" style="246" customWidth="1"/>
    <col min="14575" max="14576" width="9.140625" style="246"/>
    <col min="14577" max="14577" width="2.140625" style="246" customWidth="1"/>
    <col min="14578" max="14579" width="9.140625" style="246"/>
    <col min="14580" max="14580" width="2.140625" style="246" customWidth="1"/>
    <col min="14581" max="14582" width="9.140625" style="246"/>
    <col min="14583" max="14583" width="2.140625" style="246" customWidth="1"/>
    <col min="14584" max="14585" width="9.140625" style="246"/>
    <col min="14586" max="14586" width="2.140625" style="246" customWidth="1"/>
    <col min="14587" max="14820" width="9.140625" style="246"/>
    <col min="14821" max="14821" width="14.28515625" style="246" customWidth="1"/>
    <col min="14822" max="14823" width="9.140625" style="246"/>
    <col min="14824" max="14824" width="2.140625" style="246" customWidth="1"/>
    <col min="14825" max="14826" width="9.140625" style="246"/>
    <col min="14827" max="14827" width="2.140625" style="246" customWidth="1"/>
    <col min="14828" max="14829" width="9.140625" style="246"/>
    <col min="14830" max="14830" width="2.140625" style="246" customWidth="1"/>
    <col min="14831" max="14832" width="9.140625" style="246"/>
    <col min="14833" max="14833" width="2.140625" style="246" customWidth="1"/>
    <col min="14834" max="14835" width="9.140625" style="246"/>
    <col min="14836" max="14836" width="2.140625" style="246" customWidth="1"/>
    <col min="14837" max="14838" width="9.140625" style="246"/>
    <col min="14839" max="14839" width="2.140625" style="246" customWidth="1"/>
    <col min="14840" max="14841" width="9.140625" style="246"/>
    <col min="14842" max="14842" width="2.140625" style="246" customWidth="1"/>
    <col min="14843" max="15076" width="9.140625" style="246"/>
    <col min="15077" max="15077" width="14.28515625" style="246" customWidth="1"/>
    <col min="15078" max="15079" width="9.140625" style="246"/>
    <col min="15080" max="15080" width="2.140625" style="246" customWidth="1"/>
    <col min="15081" max="15082" width="9.140625" style="246"/>
    <col min="15083" max="15083" width="2.140625" style="246" customWidth="1"/>
    <col min="15084" max="15085" width="9.140625" style="246"/>
    <col min="15086" max="15086" width="2.140625" style="246" customWidth="1"/>
    <col min="15087" max="15088" width="9.140625" style="246"/>
    <col min="15089" max="15089" width="2.140625" style="246" customWidth="1"/>
    <col min="15090" max="15091" width="9.140625" style="246"/>
    <col min="15092" max="15092" width="2.140625" style="246" customWidth="1"/>
    <col min="15093" max="15094" width="9.140625" style="246"/>
    <col min="15095" max="15095" width="2.140625" style="246" customWidth="1"/>
    <col min="15096" max="15097" width="9.140625" style="246"/>
    <col min="15098" max="15098" width="2.140625" style="246" customWidth="1"/>
    <col min="15099" max="15332" width="9.140625" style="246"/>
    <col min="15333" max="15333" width="14.28515625" style="246" customWidth="1"/>
    <col min="15334" max="15335" width="9.140625" style="246"/>
    <col min="15336" max="15336" width="2.140625" style="246" customWidth="1"/>
    <col min="15337" max="15338" width="9.140625" style="246"/>
    <col min="15339" max="15339" width="2.140625" style="246" customWidth="1"/>
    <col min="15340" max="15341" width="9.140625" style="246"/>
    <col min="15342" max="15342" width="2.140625" style="246" customWidth="1"/>
    <col min="15343" max="15344" width="9.140625" style="246"/>
    <col min="15345" max="15345" width="2.140625" style="246" customWidth="1"/>
    <col min="15346" max="15347" width="9.140625" style="246"/>
    <col min="15348" max="15348" width="2.140625" style="246" customWidth="1"/>
    <col min="15349" max="15350" width="9.140625" style="246"/>
    <col min="15351" max="15351" width="2.140625" style="246" customWidth="1"/>
    <col min="15352" max="15353" width="9.140625" style="246"/>
    <col min="15354" max="15354" width="2.140625" style="246" customWidth="1"/>
    <col min="15355" max="15588" width="9.140625" style="246"/>
    <col min="15589" max="15589" width="14.28515625" style="246" customWidth="1"/>
    <col min="15590" max="15591" width="9.140625" style="246"/>
    <col min="15592" max="15592" width="2.140625" style="246" customWidth="1"/>
    <col min="15593" max="15594" width="9.140625" style="246"/>
    <col min="15595" max="15595" width="2.140625" style="246" customWidth="1"/>
    <col min="15596" max="15597" width="9.140625" style="246"/>
    <col min="15598" max="15598" width="2.140625" style="246" customWidth="1"/>
    <col min="15599" max="15600" width="9.140625" style="246"/>
    <col min="15601" max="15601" width="2.140625" style="246" customWidth="1"/>
    <col min="15602" max="15603" width="9.140625" style="246"/>
    <col min="15604" max="15604" width="2.140625" style="246" customWidth="1"/>
    <col min="15605" max="15606" width="9.140625" style="246"/>
    <col min="15607" max="15607" width="2.140625" style="246" customWidth="1"/>
    <col min="15608" max="15609" width="9.140625" style="246"/>
    <col min="15610" max="15610" width="2.140625" style="246" customWidth="1"/>
    <col min="15611" max="15844" width="9.140625" style="246"/>
    <col min="15845" max="15845" width="14.28515625" style="246" customWidth="1"/>
    <col min="15846" max="15847" width="9.140625" style="246"/>
    <col min="15848" max="15848" width="2.140625" style="246" customWidth="1"/>
    <col min="15849" max="15850" width="9.140625" style="246"/>
    <col min="15851" max="15851" width="2.140625" style="246" customWidth="1"/>
    <col min="15852" max="15853" width="9.140625" style="246"/>
    <col min="15854" max="15854" width="2.140625" style="246" customWidth="1"/>
    <col min="15855" max="15856" width="9.140625" style="246"/>
    <col min="15857" max="15857" width="2.140625" style="246" customWidth="1"/>
    <col min="15858" max="15859" width="9.140625" style="246"/>
    <col min="15860" max="15860" width="2.140625" style="246" customWidth="1"/>
    <col min="15861" max="15862" width="9.140625" style="246"/>
    <col min="15863" max="15863" width="2.140625" style="246" customWidth="1"/>
    <col min="15864" max="15865" width="9.140625" style="246"/>
    <col min="15866" max="15866" width="2.140625" style="246" customWidth="1"/>
    <col min="15867" max="16100" width="9.140625" style="246"/>
    <col min="16101" max="16101" width="14.28515625" style="246" customWidth="1"/>
    <col min="16102" max="16103" width="9.140625" style="246"/>
    <col min="16104" max="16104" width="2.140625" style="246" customWidth="1"/>
    <col min="16105" max="16106" width="9.140625" style="246"/>
    <col min="16107" max="16107" width="2.140625" style="246" customWidth="1"/>
    <col min="16108" max="16109" width="9.140625" style="246"/>
    <col min="16110" max="16110" width="2.140625" style="246" customWidth="1"/>
    <col min="16111" max="16112" width="9.140625" style="246"/>
    <col min="16113" max="16113" width="2.140625" style="246" customWidth="1"/>
    <col min="16114" max="16115" width="9.140625" style="246"/>
    <col min="16116" max="16116" width="2.140625" style="246" customWidth="1"/>
    <col min="16117" max="16118" width="9.140625" style="246"/>
    <col min="16119" max="16119" width="2.140625" style="246" customWidth="1"/>
    <col min="16120" max="16121" width="9.140625" style="246"/>
    <col min="16122" max="16122" width="2.140625" style="246" customWidth="1"/>
    <col min="16123" max="16384" width="9.140625" style="246"/>
  </cols>
  <sheetData>
    <row r="1" spans="1:8">
      <c r="A1" s="243" t="s">
        <v>60</v>
      </c>
    </row>
    <row r="2" spans="1:8">
      <c r="A2" s="243" t="s">
        <v>126</v>
      </c>
    </row>
    <row r="3" spans="1:8">
      <c r="A3" s="243"/>
    </row>
    <row r="4" spans="1:8" ht="31.5" customHeight="1">
      <c r="A4" s="244"/>
      <c r="B4" s="247" t="s">
        <v>36</v>
      </c>
      <c r="C4" s="248"/>
      <c r="D4" s="247" t="s">
        <v>8</v>
      </c>
      <c r="E4" s="249"/>
      <c r="F4" s="250" t="s">
        <v>71</v>
      </c>
      <c r="G4" s="249"/>
      <c r="H4" s="250" t="s">
        <v>114</v>
      </c>
    </row>
    <row r="5" spans="1:8">
      <c r="A5" s="244"/>
      <c r="B5" s="251" t="s">
        <v>13</v>
      </c>
      <c r="C5" s="251"/>
      <c r="D5" s="251" t="s">
        <v>13</v>
      </c>
      <c r="E5" s="244"/>
      <c r="F5" s="251" t="s">
        <v>13</v>
      </c>
      <c r="G5" s="244"/>
      <c r="H5" s="251" t="s">
        <v>13</v>
      </c>
    </row>
    <row r="6" spans="1:8">
      <c r="A6" s="244" t="s">
        <v>197</v>
      </c>
      <c r="B6" s="252">
        <v>-0.11</v>
      </c>
      <c r="C6" s="252"/>
      <c r="D6" s="252">
        <v>-0.1</v>
      </c>
      <c r="E6" s="253"/>
      <c r="F6" s="252">
        <v>-0.12</v>
      </c>
      <c r="G6" s="254"/>
      <c r="H6" s="261">
        <v>-0.27</v>
      </c>
    </row>
    <row r="7" spans="1:8">
      <c r="A7" s="244" t="s">
        <v>182</v>
      </c>
      <c r="B7" s="252">
        <v>-0.15</v>
      </c>
      <c r="C7" s="252"/>
      <c r="D7" s="252">
        <v>-0.11</v>
      </c>
      <c r="E7" s="253"/>
      <c r="F7" s="252">
        <v>-0.31</v>
      </c>
      <c r="G7" s="254"/>
      <c r="H7" s="261">
        <v>-0.3</v>
      </c>
    </row>
    <row r="8" spans="1:8">
      <c r="A8" s="255" t="s">
        <v>176</v>
      </c>
      <c r="B8" s="256">
        <v>0.03</v>
      </c>
      <c r="C8" s="256"/>
      <c r="D8" s="256">
        <v>0.04</v>
      </c>
      <c r="E8" s="257"/>
      <c r="F8" s="256">
        <v>0.01</v>
      </c>
      <c r="G8" s="257"/>
      <c r="H8" s="256">
        <v>-0.12</v>
      </c>
    </row>
    <row r="9" spans="1:8">
      <c r="A9" s="244" t="s">
        <v>175</v>
      </c>
      <c r="B9" s="258">
        <v>0.02</v>
      </c>
      <c r="C9" s="259"/>
      <c r="D9" s="252">
        <v>0.03</v>
      </c>
      <c r="E9" s="260"/>
      <c r="F9" s="252">
        <v>0</v>
      </c>
      <c r="G9" s="260"/>
      <c r="H9" s="252">
        <v>-0.13</v>
      </c>
    </row>
    <row r="10" spans="1:8">
      <c r="A10" s="244" t="s">
        <v>167</v>
      </c>
      <c r="B10" s="252">
        <v>0.02</v>
      </c>
      <c r="C10" s="252"/>
      <c r="D10" s="252">
        <v>0.03</v>
      </c>
      <c r="E10" s="253"/>
      <c r="F10" s="252">
        <v>0.01</v>
      </c>
      <c r="G10" s="254"/>
      <c r="H10" s="252">
        <v>-0.1</v>
      </c>
    </row>
    <row r="11" spans="1:8">
      <c r="A11" s="244" t="s">
        <v>160</v>
      </c>
      <c r="B11" s="252">
        <v>0.04</v>
      </c>
      <c r="C11" s="252"/>
      <c r="D11" s="252">
        <v>0.05</v>
      </c>
      <c r="E11" s="253"/>
      <c r="F11" s="252">
        <v>0.01</v>
      </c>
      <c r="G11" s="254"/>
      <c r="H11" s="252">
        <v>-7.0000000000000007E-2</v>
      </c>
    </row>
    <row r="12" spans="1:8">
      <c r="A12" s="244" t="s">
        <v>151</v>
      </c>
      <c r="B12" s="252">
        <v>0.04</v>
      </c>
      <c r="C12" s="252"/>
      <c r="D12" s="252">
        <v>0.05</v>
      </c>
      <c r="E12" s="253"/>
      <c r="F12" s="252">
        <v>0.01</v>
      </c>
      <c r="G12" s="254"/>
      <c r="H12" s="261">
        <v>-0.15</v>
      </c>
    </row>
    <row r="13" spans="1:8">
      <c r="A13" s="255" t="s">
        <v>136</v>
      </c>
      <c r="B13" s="256">
        <v>0.01</v>
      </c>
      <c r="C13" s="256"/>
      <c r="D13" s="256">
        <v>0.02</v>
      </c>
      <c r="E13" s="257"/>
      <c r="F13" s="256">
        <v>-0.05</v>
      </c>
      <c r="G13" s="257"/>
      <c r="H13" s="256">
        <v>-7.0000000000000007E-2</v>
      </c>
    </row>
    <row r="14" spans="1:8">
      <c r="A14" s="244" t="s">
        <v>135</v>
      </c>
      <c r="B14" s="258">
        <v>0.02</v>
      </c>
      <c r="C14" s="259"/>
      <c r="D14" s="252">
        <v>0.03</v>
      </c>
      <c r="E14" s="260"/>
      <c r="F14" s="252">
        <v>-0.04</v>
      </c>
      <c r="G14" s="260"/>
      <c r="H14" s="252">
        <v>-0.1</v>
      </c>
    </row>
    <row r="15" spans="1:8">
      <c r="A15" s="244" t="s">
        <v>130</v>
      </c>
      <c r="B15" s="252">
        <v>-0.01</v>
      </c>
      <c r="C15" s="251"/>
      <c r="D15" s="261">
        <v>0.01</v>
      </c>
      <c r="E15" s="244"/>
      <c r="F15" s="252">
        <v>-0.05</v>
      </c>
      <c r="G15" s="244"/>
      <c r="H15" s="252">
        <v>-0.05</v>
      </c>
    </row>
    <row r="16" spans="1:8">
      <c r="A16" s="244" t="s">
        <v>123</v>
      </c>
      <c r="B16" s="252">
        <v>-0.01</v>
      </c>
      <c r="C16" s="252"/>
      <c r="D16" s="252">
        <v>0</v>
      </c>
      <c r="E16" s="253"/>
      <c r="F16" s="252">
        <v>-0.04</v>
      </c>
      <c r="G16" s="254"/>
      <c r="H16" s="252">
        <v>-0.1</v>
      </c>
    </row>
    <row r="17" spans="1:8">
      <c r="A17" s="244" t="s">
        <v>107</v>
      </c>
      <c r="B17" s="252">
        <v>0.03</v>
      </c>
      <c r="C17" s="252"/>
      <c r="D17" s="252">
        <v>0.05</v>
      </c>
      <c r="E17" s="253"/>
      <c r="F17" s="252">
        <v>-0.05</v>
      </c>
      <c r="G17" s="254"/>
      <c r="H17" s="252">
        <v>-0.05</v>
      </c>
    </row>
    <row r="18" spans="1:8">
      <c r="A18" s="255" t="s">
        <v>105</v>
      </c>
      <c r="B18" s="256">
        <v>0.04</v>
      </c>
      <c r="C18" s="256"/>
      <c r="D18" s="256">
        <v>0.05</v>
      </c>
      <c r="E18" s="257"/>
      <c r="F18" s="256">
        <v>0.01</v>
      </c>
      <c r="G18" s="257"/>
      <c r="H18" s="256">
        <v>-0.06</v>
      </c>
    </row>
    <row r="19" spans="1:8">
      <c r="A19" s="244" t="s">
        <v>104</v>
      </c>
      <c r="B19" s="252">
        <v>0.05</v>
      </c>
      <c r="C19" s="252"/>
      <c r="D19" s="252">
        <v>0.06</v>
      </c>
      <c r="E19" s="253"/>
      <c r="F19" s="252">
        <v>0.01</v>
      </c>
      <c r="G19" s="262"/>
      <c r="H19" s="252">
        <v>-0.03</v>
      </c>
    </row>
    <row r="20" spans="1:8">
      <c r="A20" s="244" t="s">
        <v>103</v>
      </c>
      <c r="B20" s="252">
        <v>0.08</v>
      </c>
      <c r="C20" s="252"/>
      <c r="D20" s="252">
        <v>0.1</v>
      </c>
      <c r="E20" s="253"/>
      <c r="F20" s="252">
        <v>0.01</v>
      </c>
      <c r="G20" s="262"/>
      <c r="H20" s="252">
        <v>-0.05</v>
      </c>
    </row>
    <row r="21" spans="1:8">
      <c r="A21" s="244" t="s">
        <v>73</v>
      </c>
      <c r="B21" s="252">
        <v>0.03</v>
      </c>
      <c r="C21" s="252"/>
      <c r="D21" s="252">
        <v>0.04</v>
      </c>
      <c r="E21" s="253"/>
      <c r="F21" s="252">
        <v>0</v>
      </c>
      <c r="G21" s="262"/>
      <c r="H21" s="252">
        <v>-0.02</v>
      </c>
    </row>
    <row r="22" spans="1:8" s="266" customFormat="1">
      <c r="A22" s="263" t="s">
        <v>48</v>
      </c>
      <c r="B22" s="261">
        <v>0.01</v>
      </c>
      <c r="C22" s="261"/>
      <c r="D22" s="261">
        <v>0.01</v>
      </c>
      <c r="E22" s="264"/>
      <c r="F22" s="261">
        <v>0.03</v>
      </c>
      <c r="G22" s="265"/>
      <c r="H22" s="261">
        <v>-0.13</v>
      </c>
    </row>
    <row r="23" spans="1:8">
      <c r="A23" s="255" t="s">
        <v>37</v>
      </c>
      <c r="B23" s="256">
        <v>0</v>
      </c>
      <c r="C23" s="256"/>
      <c r="D23" s="256">
        <v>0.03</v>
      </c>
      <c r="E23" s="257"/>
      <c r="F23" s="256">
        <v>-7.0000000000000007E-2</v>
      </c>
      <c r="G23" s="257"/>
      <c r="H23" s="256">
        <v>-0.03</v>
      </c>
    </row>
    <row r="24" spans="1:8" s="244" customFormat="1" hidden="1">
      <c r="A24" s="267" t="s">
        <v>23</v>
      </c>
      <c r="B24" s="268"/>
      <c r="C24" s="269"/>
      <c r="D24" s="270"/>
      <c r="E24" s="268"/>
      <c r="F24" s="270"/>
      <c r="G24" s="268"/>
    </row>
  </sheetData>
  <phoneticPr fontId="14" type="noConversion"/>
  <conditionalFormatting sqref="B24:G24">
    <cfRule type="cellIs" dxfId="0" priority="46" stopIfTrue="1" operator="lessThan">
      <formula>0</formula>
    </cfRule>
  </conditionalFormatting>
  <pageMargins left="0.5" right="0.25" top="0.5" bottom="0.5" header="0.5" footer="0.5"/>
  <pageSetup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4"/>
  <sheetViews>
    <sheetView showGridLines="0" view="pageBreakPreview" zoomScaleNormal="90" zoomScaleSheetLayoutView="100" workbookViewId="0">
      <selection activeCell="A4" sqref="A4:I4"/>
    </sheetView>
  </sheetViews>
  <sheetFormatPr defaultRowHeight="15.75"/>
  <cols>
    <col min="1" max="8" width="9.140625" style="277"/>
    <col min="9" max="9" width="62.7109375" style="277" customWidth="1"/>
    <col min="10" max="10" width="4" style="277" customWidth="1"/>
    <col min="11" max="16384" width="9.140625" style="277"/>
  </cols>
  <sheetData>
    <row r="1" spans="1:10">
      <c r="A1" s="276" t="s">
        <v>11</v>
      </c>
    </row>
    <row r="2" spans="1:10">
      <c r="A2" s="278"/>
    </row>
    <row r="4" spans="1:10" ht="50.25" customHeight="1">
      <c r="A4" s="513" t="s">
        <v>113</v>
      </c>
      <c r="B4" s="514"/>
      <c r="C4" s="514"/>
      <c r="D4" s="514"/>
      <c r="E4" s="514"/>
      <c r="F4" s="514"/>
      <c r="G4" s="514"/>
      <c r="H4" s="514"/>
      <c r="I4" s="514"/>
    </row>
    <row r="5" spans="1:10">
      <c r="A5" s="435"/>
      <c r="B5" s="435"/>
      <c r="C5" s="435"/>
      <c r="D5" s="435"/>
      <c r="E5" s="435"/>
      <c r="F5" s="435"/>
      <c r="G5" s="435"/>
      <c r="H5" s="435"/>
      <c r="I5" s="435"/>
    </row>
    <row r="6" spans="1:10" ht="97.5" customHeight="1">
      <c r="A6" s="511" t="s">
        <v>183</v>
      </c>
      <c r="B6" s="512"/>
      <c r="C6" s="512"/>
      <c r="D6" s="512"/>
      <c r="E6" s="512"/>
      <c r="F6" s="512"/>
      <c r="G6" s="512"/>
      <c r="H6" s="512"/>
      <c r="I6" s="512"/>
    </row>
    <row r="7" spans="1:10">
      <c r="A7" s="279"/>
      <c r="B7" s="279"/>
      <c r="C7" s="279"/>
      <c r="D7" s="279"/>
      <c r="E7" s="279"/>
      <c r="F7" s="279"/>
      <c r="G7" s="279"/>
      <c r="H7" s="279"/>
      <c r="I7" s="279"/>
    </row>
    <row r="8" spans="1:10" ht="100.5" customHeight="1">
      <c r="A8" s="511" t="s">
        <v>191</v>
      </c>
      <c r="B8" s="512"/>
      <c r="C8" s="512"/>
      <c r="D8" s="512"/>
      <c r="E8" s="512"/>
      <c r="F8" s="512"/>
      <c r="G8" s="512"/>
      <c r="H8" s="512"/>
      <c r="I8" s="512"/>
    </row>
    <row r="9" spans="1:10">
      <c r="A9" s="279"/>
      <c r="B9" s="279"/>
      <c r="C9" s="279"/>
      <c r="D9" s="279"/>
      <c r="E9" s="279"/>
      <c r="F9" s="279"/>
      <c r="G9" s="279"/>
      <c r="H9" s="279"/>
      <c r="I9" s="279"/>
    </row>
    <row r="10" spans="1:10" ht="31.5" customHeight="1">
      <c r="A10" s="511" t="s">
        <v>207</v>
      </c>
      <c r="B10" s="512"/>
      <c r="C10" s="512"/>
      <c r="D10" s="512"/>
      <c r="E10" s="512"/>
      <c r="F10" s="512"/>
      <c r="G10" s="512"/>
      <c r="H10" s="512"/>
      <c r="I10" s="512"/>
    </row>
    <row r="11" spans="1:10">
      <c r="A11" s="279"/>
      <c r="B11" s="279"/>
      <c r="C11" s="279"/>
      <c r="D11" s="279"/>
      <c r="E11" s="279"/>
      <c r="F11" s="279"/>
      <c r="G11" s="279"/>
      <c r="H11" s="279"/>
      <c r="I11" s="279"/>
    </row>
    <row r="12" spans="1:10" ht="99" customHeight="1">
      <c r="A12" s="511" t="s">
        <v>208</v>
      </c>
      <c r="B12" s="511"/>
      <c r="C12" s="511"/>
      <c r="D12" s="511"/>
      <c r="E12" s="511"/>
      <c r="F12" s="511"/>
      <c r="G12" s="511"/>
      <c r="H12" s="511"/>
      <c r="I12" s="511"/>
      <c r="J12" s="511"/>
    </row>
    <row r="14" spans="1:10" ht="132.75" customHeight="1">
      <c r="A14" s="511" t="s">
        <v>209</v>
      </c>
      <c r="B14" s="511"/>
      <c r="C14" s="511"/>
      <c r="D14" s="511"/>
      <c r="E14" s="511"/>
      <c r="F14" s="511"/>
      <c r="G14" s="511"/>
      <c r="H14" s="511"/>
      <c r="I14" s="511"/>
      <c r="J14" s="511"/>
    </row>
  </sheetData>
  <mergeCells count="6">
    <mergeCell ref="A14:J14"/>
    <mergeCell ref="A8:I8"/>
    <mergeCell ref="A4:I4"/>
    <mergeCell ref="A6:I6"/>
    <mergeCell ref="A10:I10"/>
    <mergeCell ref="A12:J12"/>
  </mergeCells>
  <phoneticPr fontId="14" type="noConversion"/>
  <pageMargins left="0.5" right="0.25" top="0.5" bottom="0.5" header="0.5" footer="0.5"/>
  <pageSetup scale="8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Cover</vt:lpstr>
      <vt:lpstr>Consol</vt:lpstr>
      <vt:lpstr>KFC</vt:lpstr>
      <vt:lpstr>Pizza Hut</vt:lpstr>
      <vt:lpstr>Balance_Sheet</vt:lpstr>
      <vt:lpstr>Cash_Flow</vt:lpstr>
      <vt:lpstr>Unit Summary</vt:lpstr>
      <vt:lpstr>SSS</vt:lpstr>
      <vt:lpstr>Definitions</vt:lpstr>
      <vt:lpstr>KFC</vt:lpstr>
      <vt:lpstr>Balance_Sheet!Print_Area</vt:lpstr>
      <vt:lpstr>Cash_Flow!Print_Area</vt:lpstr>
      <vt:lpstr>Consol!Print_Area</vt:lpstr>
      <vt:lpstr>Cover!Print_Area</vt:lpstr>
      <vt:lpstr>Definitions!Print_Area</vt:lpstr>
      <vt:lpstr>KFC!Print_Area</vt:lpstr>
      <vt:lpstr>'Pizza Hut'!Print_Area</vt:lpstr>
      <vt:lpstr>SSS!Print_Area</vt:lpstr>
      <vt:lpstr>'Unit Summary'!Print_Area</vt:lpstr>
      <vt:lpstr>Consol!Print_Titles</vt:lpstr>
    </vt:vector>
  </TitlesOfParts>
  <Company>Yum! Brands,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YUMC</dc:creator>
  <cp:lastModifiedBy>Ding, Debbie</cp:lastModifiedBy>
  <cp:lastPrinted>2020-08-04T02:30:29Z</cp:lastPrinted>
  <dcterms:created xsi:type="dcterms:W3CDTF">2004-12-13T16:11:49Z</dcterms:created>
  <dcterms:modified xsi:type="dcterms:W3CDTF">2020-11-17T09:03:37Z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SV_QUERY_LIST_4F35BF76-6C0D-4D9B-82B2-816C12CF3733">
    <vt:lpwstr>empty_477D106A-C0D6-4607-AEBD-E2C9D60EA279</vt:lpwstr>
  </property>
</Properties>
</file>