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6660" tabRatio="808"/>
  </bookViews>
  <sheets>
    <sheet name="Cover" sheetId="1" r:id="rId1"/>
    <sheet name="Consol" sheetId="47" r:id="rId2"/>
    <sheet name="KFC" sheetId="51" r:id="rId3"/>
    <sheet name="Pizza Hut" sheetId="49" r:id="rId4"/>
    <sheet name="Balance_Sheet" sheetId="56" r:id="rId5"/>
    <sheet name="Cash_Flow" sheetId="55" r:id="rId6"/>
    <sheet name="KFC PH TB Global" sheetId="34" state="hidden" r:id="rId7"/>
    <sheet name="Unit Summary" sheetId="38" r:id="rId8"/>
    <sheet name="SSS" sheetId="21"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KFC!$A$5:$M$31</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Balance_Sheet!$A$1:$F$39</definedName>
    <definedName name="_xlnm.Print_Area" localSheetId="5">Cash_Flow!$A$1:$F$43</definedName>
    <definedName name="_xlnm.Print_Area" localSheetId="1">Consol!$A$1:$M$64</definedName>
    <definedName name="_xlnm.Print_Area" localSheetId="0">Cover!$B$2:$L$39</definedName>
    <definedName name="_xlnm.Print_Area" localSheetId="9">Definitions!$A$1:$J$12</definedName>
    <definedName name="_xlnm.Print_Area" localSheetId="2">KFC!$A$1:$M$33</definedName>
    <definedName name="_xlnm.Print_Area" localSheetId="3">'Pizza Hut'!$A$1:$M$35</definedName>
    <definedName name="_xlnm.Print_Area" localSheetId="8">SSS!$A$1:$H$13</definedName>
    <definedName name="_xlnm.Print_Area" localSheetId="7">'Unit Summary'!$A$1:$E$12</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 name="year">[3]Macros!$B$15</definedName>
    <definedName name="YRS">'[1]1_Summary-USD'!$AE$11</definedName>
  </definedNames>
  <calcPr calcId="145621"/>
</workbook>
</file>

<file path=xl/calcChain.xml><?xml version="1.0" encoding="utf-8"?>
<calcChain xmlns="http://schemas.openxmlformats.org/spreadsheetml/2006/main">
  <c r="E38" i="55" l="1"/>
  <c r="E29" i="55"/>
  <c r="I24" i="49"/>
  <c r="I23" i="49"/>
  <c r="I22" i="49"/>
  <c r="I21" i="49"/>
  <c r="I20" i="49"/>
  <c r="I19" i="49"/>
  <c r="I17" i="49"/>
  <c r="I16" i="49"/>
  <c r="I15" i="49"/>
  <c r="I14" i="49"/>
  <c r="I10" i="49"/>
  <c r="I9" i="49"/>
  <c r="I8" i="49"/>
  <c r="I7" i="49"/>
  <c r="I24" i="51"/>
  <c r="I23" i="51"/>
  <c r="I22" i="51"/>
  <c r="I21" i="51"/>
  <c r="I20" i="51"/>
  <c r="I19" i="51"/>
  <c r="I18" i="51"/>
  <c r="I17" i="51"/>
  <c r="I16" i="51"/>
  <c r="I15" i="51"/>
  <c r="I14" i="51"/>
  <c r="I11" i="51"/>
  <c r="I10" i="51"/>
  <c r="I9" i="51"/>
  <c r="I8" i="51"/>
  <c r="C23" i="51"/>
  <c r="C17" i="51"/>
  <c r="I42" i="47"/>
  <c r="I40" i="47"/>
  <c r="I38" i="47"/>
  <c r="I36" i="47"/>
  <c r="I34" i="47"/>
  <c r="I32" i="47"/>
  <c r="I31" i="47"/>
  <c r="I29" i="47"/>
  <c r="I27" i="47"/>
  <c r="I26" i="47"/>
  <c r="I25" i="47"/>
  <c r="I24" i="47"/>
  <c r="I23" i="47"/>
  <c r="I22" i="47"/>
  <c r="I21" i="47"/>
  <c r="I20" i="47"/>
  <c r="I18" i="47"/>
  <c r="I17" i="47"/>
  <c r="I16" i="47"/>
  <c r="I15" i="47"/>
  <c r="I11" i="47"/>
  <c r="I10" i="47"/>
  <c r="I9" i="47"/>
  <c r="I8" i="47"/>
  <c r="I7" i="47"/>
  <c r="M55" i="47" l="1"/>
  <c r="L55" i="47"/>
  <c r="K54" i="47"/>
  <c r="J55" i="47"/>
  <c r="H55" i="47"/>
  <c r="G55" i="47"/>
  <c r="B55" i="47"/>
  <c r="B46" i="47" l="1"/>
  <c r="H50" i="47" l="1"/>
  <c r="H46" i="47"/>
  <c r="M46" i="47" l="1"/>
  <c r="M50" i="47" l="1"/>
  <c r="H48" i="47" l="1"/>
  <c r="B17" i="51" l="1"/>
  <c r="B23" i="51" s="1"/>
  <c r="G11" i="51"/>
  <c r="B11" i="51"/>
  <c r="B24" i="51" l="1"/>
  <c r="D11" i="38"/>
  <c r="C11" i="38"/>
  <c r="B11" i="38"/>
  <c r="E10" i="38"/>
  <c r="E9" i="38"/>
  <c r="E8" i="38"/>
  <c r="E7" i="38"/>
  <c r="E6" i="38"/>
  <c r="E11" i="38" l="1"/>
  <c r="L61" i="47" l="1"/>
  <c r="K61" i="47"/>
  <c r="J61" i="47"/>
  <c r="H61" i="47"/>
  <c r="H58" i="47"/>
  <c r="L60" i="47"/>
  <c r="L59" i="47"/>
  <c r="L58" i="47"/>
  <c r="K60" i="47"/>
  <c r="H60" i="47"/>
  <c r="K59" i="47"/>
  <c r="H59" i="47"/>
  <c r="K58" i="47"/>
  <c r="B48" i="47" l="1"/>
  <c r="B39" i="47"/>
  <c r="B35" i="47"/>
  <c r="B30" i="47"/>
  <c r="B19" i="47"/>
  <c r="B28" i="47" s="1"/>
  <c r="M48" i="47" l="1"/>
  <c r="G48" i="47"/>
  <c r="G39" i="47"/>
  <c r="H39" i="47"/>
  <c r="M39" i="47"/>
  <c r="H35" i="47"/>
  <c r="M35" i="47"/>
  <c r="G35" i="47"/>
  <c r="H30" i="47"/>
  <c r="M30" i="47"/>
  <c r="G30" i="47"/>
  <c r="M19" i="47"/>
  <c r="M28" i="47" s="1"/>
  <c r="H19" i="47"/>
  <c r="H28" i="47" s="1"/>
  <c r="G19" i="47"/>
  <c r="G28" i="47" s="1"/>
</calcChain>
</file>

<file path=xl/sharedStrings.xml><?xml version="1.0" encoding="utf-8"?>
<sst xmlns="http://schemas.openxmlformats.org/spreadsheetml/2006/main" count="588" uniqueCount="349">
  <si>
    <t>Company sales</t>
  </si>
  <si>
    <t>Food and paper</t>
  </si>
  <si>
    <t>Payroll and employee benefits</t>
  </si>
  <si>
    <t>Occupancy and other operating expenses</t>
  </si>
  <si>
    <t>General and administrative expenses</t>
  </si>
  <si>
    <t xml:space="preserve">   Total costs and expenses, net</t>
  </si>
  <si>
    <t>Income tax provision</t>
  </si>
  <si>
    <t>Restaurant margin</t>
  </si>
  <si>
    <t>Deferred income taxes</t>
  </si>
  <si>
    <t>KFC</t>
  </si>
  <si>
    <t>India</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</si>
  <si>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</si>
  <si>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</si>
  <si>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</si>
  <si>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</si>
  <si>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</si>
  <si>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</si>
  <si>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</si>
  <si>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</si>
  <si>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</si>
  <si>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</si>
  <si>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</si>
  <si>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</si>
  <si>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</si>
  <si>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</si>
  <si>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</si>
  <si>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Company</t>
  </si>
  <si>
    <t>Total</t>
  </si>
  <si>
    <t>Operating Profit</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</si>
  <si>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</si>
  <si>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</si>
  <si>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</si>
  <si>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</si>
  <si>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</si>
  <si>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</si>
  <si>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</si>
  <si>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</si>
  <si>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</si>
  <si>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</si>
  <si>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</si>
  <si>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</si>
  <si>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</si>
  <si>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</si>
  <si>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</si>
  <si>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</si>
  <si>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</si>
  <si>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</si>
  <si>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</si>
  <si>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</si>
  <si>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</si>
  <si>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</si>
  <si>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</si>
  <si>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</si>
  <si>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</si>
  <si>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</si>
  <si>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</si>
  <si>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</si>
  <si>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</si>
  <si>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</si>
  <si>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</si>
  <si>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</si>
  <si>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</si>
  <si>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</si>
  <si>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</si>
  <si>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</si>
  <si>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</si>
  <si>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</si>
  <si>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</si>
  <si>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</si>
  <si>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</si>
  <si>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</si>
  <si>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</si>
  <si>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</si>
  <si>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</si>
  <si>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</si>
  <si>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</si>
  <si>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</si>
  <si>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</si>
  <si>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</si>
  <si>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</si>
  <si>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</si>
  <si>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</si>
  <si>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</si>
  <si>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</si>
  <si>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</si>
  <si>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</si>
  <si>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</si>
  <si>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</si>
  <si>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</si>
  <si>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</si>
  <si>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</si>
  <si>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</si>
  <si>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</si>
  <si>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</si>
  <si>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</si>
  <si>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</si>
  <si>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</si>
  <si>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</si>
  <si>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</si>
  <si>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</si>
  <si>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</si>
  <si>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</si>
  <si>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</si>
  <si>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</si>
  <si>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</si>
  <si>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</si>
  <si>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</si>
  <si>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</si>
  <si>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</si>
  <si>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</si>
  <si>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</si>
  <si>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</si>
  <si>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</si>
  <si>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</si>
  <si>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</si>
  <si>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</si>
  <si>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</si>
  <si>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</si>
  <si>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</si>
  <si>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</si>
  <si>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</si>
  <si>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</si>
  <si>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</si>
  <si>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</si>
  <si>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</si>
  <si>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</si>
  <si>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</si>
  <si>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</si>
  <si>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</si>
  <si>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</si>
  <si>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</si>
  <si>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</si>
  <si>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</si>
  <si>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</si>
  <si>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</si>
  <si>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</si>
  <si>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</si>
  <si>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</si>
  <si>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</si>
  <si>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</si>
  <si>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</si>
  <si>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</si>
  <si>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</si>
  <si>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</si>
  <si>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</si>
  <si>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</si>
  <si>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</si>
  <si>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</si>
  <si>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</si>
  <si>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</si>
  <si>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</si>
  <si>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</si>
  <si>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</si>
  <si>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</si>
  <si>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</si>
  <si>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</si>
  <si>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</si>
  <si>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</si>
  <si>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</si>
  <si>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</si>
  <si>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</si>
  <si>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</si>
  <si>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</si>
  <si>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</si>
  <si>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</si>
  <si>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</si>
  <si>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</si>
  <si>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</si>
  <si>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</si>
  <si>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</si>
  <si>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</si>
  <si>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</si>
  <si>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</si>
  <si>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</si>
  <si>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</si>
  <si>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</si>
  <si>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</si>
  <si>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</si>
  <si>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</si>
  <si>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</si>
  <si>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</si>
  <si>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</si>
  <si>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</si>
  <si>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</si>
  <si>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</si>
  <si>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</si>
  <si>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</si>
  <si>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</si>
  <si>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</si>
  <si>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</si>
  <si>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</si>
  <si>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</si>
  <si>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</si>
  <si>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</si>
  <si>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</si>
  <si>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Total Yum China</t>
    <phoneticPr fontId="21" type="noConversion"/>
  </si>
  <si>
    <t>Taco Bell</t>
    <phoneticPr fontId="21" type="noConversion"/>
  </si>
  <si>
    <t>East Dawning</t>
    <phoneticPr fontId="21" type="noConversion"/>
  </si>
  <si>
    <t>Little Sheep</t>
    <phoneticPr fontId="21" type="noConversion"/>
  </si>
  <si>
    <t>KFC</t>
    <phoneticPr fontId="21" type="noConversion"/>
  </si>
  <si>
    <t>Total</t>
    <phoneticPr fontId="21" type="noConversion"/>
  </si>
  <si>
    <t>Unconsolidated Affiliates</t>
    <phoneticPr fontId="21" type="noConversion"/>
  </si>
  <si>
    <t>Yum China</t>
    <phoneticPr fontId="19" type="noConversion"/>
  </si>
  <si>
    <t>FY 2016</t>
    <phoneticPr fontId="19"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</si>
  <si>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</si>
  <si>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</si>
  <si>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</si>
  <si>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</si>
  <si>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</si>
  <si>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</si>
  <si>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</si>
  <si>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</si>
  <si>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</si>
  <si>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Proceeds from refranchising of restaurants</t>
  </si>
  <si>
    <t>Net Cash Used in Investing Activities</t>
  </si>
  <si>
    <t>Q1 2017</t>
    <phoneticPr fontId="19" type="noConversion"/>
  </si>
  <si>
    <t>Cash Flows - Operating Activities</t>
  </si>
  <si>
    <t>Cash Flows - Investing Activities</t>
  </si>
  <si>
    <t>Cash Flows - Financing Activities</t>
  </si>
  <si>
    <t>Yum China Holdings, Inc.</t>
    <phoneticPr fontId="7" type="noConversion"/>
  </si>
  <si>
    <t>Consolidated and Combined Statements of Income</t>
    <phoneticPr fontId="7" type="noConversion"/>
  </si>
  <si>
    <t>Franchise fees and income</t>
    <phoneticPr fontId="7" type="noConversion"/>
  </si>
  <si>
    <t>(in US$ millions)</t>
    <phoneticPr fontId="19" type="noConversion"/>
  </si>
  <si>
    <t>Franchise expenses</t>
    <phoneticPr fontId="7" type="noConversion"/>
  </si>
  <si>
    <t>Franchise fees and income</t>
    <phoneticPr fontId="19" type="noConversion"/>
  </si>
  <si>
    <t>Franchise expenses</t>
    <phoneticPr fontId="19" type="noConversion"/>
  </si>
  <si>
    <t>Operating Profit (Loss)</t>
    <phoneticPr fontId="19" type="noConversion"/>
  </si>
  <si>
    <t xml:space="preserve">Refranchising gain, net </t>
    <phoneticPr fontId="7" type="noConversion"/>
  </si>
  <si>
    <t>Interest income, net</t>
    <phoneticPr fontId="7" type="noConversion"/>
  </si>
  <si>
    <t>Change in fair value of financial instrument</t>
    <phoneticPr fontId="7" type="noConversion"/>
  </si>
  <si>
    <t>Income Before Income Taxes</t>
    <phoneticPr fontId="7" type="noConversion"/>
  </si>
  <si>
    <t>Net Income (loss) - including noncontrolling interests</t>
    <phoneticPr fontId="7" type="noConversion"/>
  </si>
  <si>
    <t>Net Income (loss) - Yum China Holdings, Inc.</t>
    <phoneticPr fontId="7" type="noConversion"/>
  </si>
  <si>
    <t>Yum China Holdings, Inc.</t>
  </si>
  <si>
    <t>Unit Count</t>
    <phoneticPr fontId="21" type="noConversion"/>
  </si>
  <si>
    <t>Revenues</t>
  </si>
  <si>
    <t>Franchise fees and income</t>
  </si>
  <si>
    <t>Total revenues</t>
  </si>
  <si>
    <t>Franchise expenses</t>
  </si>
  <si>
    <t>Closures and impairment expenses, net</t>
  </si>
  <si>
    <t>Other income, net</t>
  </si>
  <si>
    <t>KFC Operating Results</t>
  </si>
  <si>
    <t>(in US$ millions)</t>
  </si>
  <si>
    <t xml:space="preserve">    Company restaurant expenses</t>
  </si>
  <si>
    <t xml:space="preserve">    Total costs and expenses, net</t>
  </si>
  <si>
    <t>Pizza Hut</t>
  </si>
  <si>
    <t>Maturities of short-term investments</t>
  </si>
  <si>
    <t>Effect of Exchange Rates on Cash and Cash Equivalents</t>
  </si>
  <si>
    <t>Cash and Cash Equivalents – Beginning of Period</t>
  </si>
  <si>
    <t>Cash and Cash Equivalents – End of Period</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</si>
  <si>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</si>
  <si>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</si>
  <si>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</si>
  <si>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</si>
  <si>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</si>
  <si>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</si>
  <si>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</si>
  <si>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</si>
  <si>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</si>
  <si>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</si>
  <si>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</si>
  <si>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</si>
  <si>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</si>
  <si>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</si>
  <si>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</si>
  <si>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</si>
  <si>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</si>
  <si>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</si>
  <si>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</si>
  <si>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</si>
  <si>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</si>
  <si>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Capital lease obligations</t>
  </si>
  <si>
    <t>Other liabilities and deferred credits</t>
  </si>
  <si>
    <t>Total Liabilities</t>
  </si>
  <si>
    <t>Redeemable Noncontrolling Interest</t>
  </si>
  <si>
    <t>Equity</t>
  </si>
  <si>
    <t>Treasury stock</t>
  </si>
  <si>
    <t>Additional paid-in capital</t>
  </si>
  <si>
    <t>Retained earnings</t>
  </si>
  <si>
    <t>Accumulated other comprehensive income</t>
  </si>
  <si>
    <t>Total Equity – Yum China Holdings, Inc.</t>
  </si>
  <si>
    <t>Noncontrolling interests</t>
  </si>
  <si>
    <t>Total Equity</t>
  </si>
  <si>
    <t>Total Liabilities, Redeemable Noncontrolling Interest and Equity</t>
  </si>
  <si>
    <t>Q3 2017</t>
  </si>
  <si>
    <t>12/31/2017</t>
  </si>
  <si>
    <t>Q4 2017</t>
  </si>
  <si>
    <t>FY 2017</t>
  </si>
  <si>
    <t>Consolidated  Statements of Balance Sheets</t>
    <phoneticPr fontId="19" type="noConversion"/>
  </si>
  <si>
    <t>Other revenues</t>
  </si>
  <si>
    <t>Other operating costs</t>
  </si>
  <si>
    <t>Q1 2018</t>
  </si>
  <si>
    <t>Net income – including noncontrolling interests</t>
  </si>
  <si>
    <t>Distributions received from unconsolidated affiliates</t>
  </si>
  <si>
    <t>Purchases of short-term investments</t>
  </si>
  <si>
    <t>Payment of capital lease obligation</t>
  </si>
  <si>
    <t>Net Cash Used in Financing Activities</t>
  </si>
  <si>
    <t>Revenues from transactions with
   franchisees and unconsolidated affiliates</t>
  </si>
  <si>
    <t>Weighted average shares outstanding (in millions)</t>
  </si>
  <si>
    <t>Operating margin</t>
  </si>
  <si>
    <t>Share-based compensation</t>
  </si>
  <si>
    <t>Acquisition of business, net of cash acquired</t>
  </si>
  <si>
    <t>Cash dividends paid</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</si>
  <si>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</si>
  <si>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</si>
  <si>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Gain from re-measurement of equity interest upon acquisition</t>
  </si>
  <si>
    <r>
      <t>(in US$ millions, except for</t>
    </r>
    <r>
      <rPr>
        <b/>
        <sz val="10"/>
        <color rgb="FFFF0000"/>
        <rFont val="Times New Roman"/>
        <family val="1"/>
      </rPr>
      <t xml:space="preserve"> </t>
    </r>
    <r>
      <rPr>
        <b/>
        <sz val="10"/>
        <rFont val="Times New Roman"/>
        <family val="1"/>
      </rPr>
      <t>per share data)</t>
    </r>
  </si>
  <si>
    <t>Revenues from transactions with franchisees and   
   unconsolidated affiliates</t>
  </si>
  <si>
    <t xml:space="preserve"> Revenues from transactions with
   franchisees and unconsolidated affiliates</t>
  </si>
  <si>
    <t>Expenses for transactions with franchisees and 
   unconsolidated affiliates</t>
  </si>
  <si>
    <t>Expenses for transactions with franchisees and 
     unconsolidated affiliates</t>
  </si>
  <si>
    <t>Basic Earning (Loss) Per Common Share</t>
  </si>
  <si>
    <t>Diluted Earning (Loss) Per Common Share</t>
  </si>
  <si>
    <t>Closures and impairment (income) expenses, net</t>
  </si>
  <si>
    <r>
      <t>(in US$ millions</t>
    </r>
    <r>
      <rPr>
        <b/>
        <sz val="10"/>
        <rFont val="Times New Roman"/>
        <family val="1"/>
      </rPr>
      <t>)</t>
    </r>
  </si>
  <si>
    <r>
      <t xml:space="preserve">Net Increase in </t>
    </r>
    <r>
      <rPr>
        <b/>
        <sz val="10"/>
        <color theme="1"/>
        <rFont val="Times New Roman"/>
        <family val="1"/>
      </rPr>
      <t>Cash and Cash Equivalents</t>
    </r>
  </si>
  <si>
    <r>
      <t>Equity income</t>
    </r>
    <r>
      <rPr>
        <sz val="10"/>
        <color rgb="FFFF0000"/>
        <rFont val="Times New Roman"/>
        <family val="1"/>
      </rPr>
      <t xml:space="preserve"> </t>
    </r>
    <r>
      <rPr>
        <sz val="10"/>
        <color theme="1"/>
        <rFont val="Times New Roman"/>
        <family val="1"/>
      </rPr>
      <t>from investments in unconsolidated affiliates</t>
    </r>
  </si>
  <si>
    <r>
      <t xml:space="preserve">Effective January 1, 2018, the Company revised its definition of </t>
    </r>
    <r>
      <rPr>
        <b/>
        <sz val="10"/>
        <rFont val="Times New Roman"/>
        <family val="1"/>
      </rPr>
      <t>same-store sales growth</t>
    </r>
    <r>
      <rPr>
        <sz val="10"/>
        <rFont val="Times New Roman"/>
        <family val="1"/>
      </rPr>
      <t xml:space="preserve"> to represent the estimated percentage change in sales of food of all restaurants in the Company system that have been open prior to the first day of our prior fiscal year. We refer to these as our “base” stores. Previously, same-store sales growth represented the estimated percentage change in sales of all restaurants in the Company system that have been open for one year or more, and the base stores changed on a rolling basis from month to month. This revision was made to align with how management measures performance internally and focuses on trends of a more stable base of stores. Prior period results have been recast accordingly.</t>
    </r>
  </si>
  <si>
    <r>
      <rPr>
        <b/>
        <sz val="10"/>
        <rFont val="Times New Roman"/>
        <family val="1"/>
      </rPr>
      <t xml:space="preserve">Company Restaurant profit (“Restaurant profit”) </t>
    </r>
    <r>
      <rPr>
        <sz val="10"/>
        <rFont val="Times New Roman"/>
        <family val="1"/>
      </rPr>
      <t xml:space="preserve">is defined as Company sales less expenses incurred directly by our Company-owned restaurants in generating Company sales. Company restaurant margin percentage is defined as Restaurant profit divided by Company sales. </t>
    </r>
  </si>
  <si>
    <t xml:space="preserve">Special Items Earning (Loss) Per Common Share </t>
  </si>
  <si>
    <t xml:space="preserve">Adjusted Diluted Earning Per Common Share </t>
  </si>
  <si>
    <t xml:space="preserve">Adjusted Basic Earning Per Common Share </t>
  </si>
  <si>
    <t xml:space="preserve">Basic </t>
  </si>
  <si>
    <t>Diluted</t>
  </si>
  <si>
    <t>Diluted (Adjusted)</t>
  </si>
  <si>
    <t>Full Year (unaudited)</t>
  </si>
  <si>
    <t>Q3 
(unaudited)</t>
  </si>
  <si>
    <r>
      <t xml:space="preserve">Consolidated </t>
    </r>
    <r>
      <rPr>
        <b/>
        <sz val="10"/>
        <rFont val="Times New Roman"/>
        <family val="1"/>
      </rPr>
      <t>Statements of Cash Flows</t>
    </r>
  </si>
  <si>
    <r>
      <rPr>
        <b/>
        <sz val="10"/>
        <rFont val="Times New Roman"/>
        <family val="1"/>
      </rPr>
      <t>Note:</t>
    </r>
    <r>
      <rPr>
        <sz val="10"/>
        <rFont val="Times New Roman"/>
        <family val="1"/>
      </rPr>
      <t xml:space="preserve"> The carve-out data is compiled directly using data previously filed with the Securities and Exchange Commission ("SEC")  in the Form 10, 10-Q and 2016 and 2017 10-K. Please refer to SEC website for additional details.Certain comparative items in the Condensed Consolidated and Combined Financial Statements have been reclassified to conform to the current period’s presentation to facilitate comparison.</t>
    </r>
  </si>
  <si>
    <t>Pizza Hut Operating Results</t>
  </si>
  <si>
    <t>Net Income - noncontrolling interests</t>
  </si>
  <si>
    <t xml:space="preserve"> 2018 Q2</t>
  </si>
  <si>
    <t>6/30/2018</t>
  </si>
  <si>
    <t>6/30/2017</t>
  </si>
  <si>
    <t>Closures and impairment expenses</t>
  </si>
  <si>
    <t>Repurchases of shares of common stock</t>
  </si>
  <si>
    <t>Proceeds from exercise of stock options</t>
  </si>
  <si>
    <t xml:space="preserve">Dividends paid to noncontrolling interests </t>
  </si>
  <si>
    <t>Q2 2018</t>
  </si>
  <si>
    <t>Common stock, $0.01 par value; 1,000 million shares authorized;
  391 million shares and 389 million shares issued at June 30, 2018 
  and December 31, 2017, respectively; 385 million shares and 385 million shares  
  outstanding at June 30, 2018 and December 31, 2017, respectively</t>
  </si>
  <si>
    <t>Year to Date Ended</t>
  </si>
  <si>
    <t>Company-owned</t>
  </si>
  <si>
    <t>Franchisees</t>
  </si>
  <si>
    <r>
      <rPr>
        <b/>
        <sz val="10"/>
        <rFont val="Times New Roman"/>
        <family val="1"/>
      </rPr>
      <t>System sales growth</t>
    </r>
    <r>
      <rPr>
        <sz val="10"/>
        <rFont val="Times New Roman"/>
        <family val="1"/>
      </rPr>
      <t xml:space="preserve">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on the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</si>
  <si>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t>Year to Date Ended 6/30/2018 (unaudited)</t>
  </si>
  <si>
    <t>Same-Store Sales Growth (stated in constant currency basis)</t>
  </si>
  <si>
    <t>Repayment of short-term borrowings assumed from acquisition</t>
  </si>
  <si>
    <t>Year to Date Ended 6/30/2017 (unaudited)</t>
  </si>
  <si>
    <t xml:space="preserve">In addition to the results provided in accordance with US Generally Accepted Accounting Principles (“GAAP”) in these Supplemental Data, the Company provides measures adjusted for Special Items, which include Adjusted Operating Profit, Adjusted Diluted Earnings Per Common Share, Adjusted Effective Tax Rate and Adjusted EBITDA, which we define as net income including noncontrolling interests adjusted for income tax, interest income, depreciation, amortization and other items, including store impairment charges. The Special Item for the year to date ended June 30, 2018 represents a gain recognized from the re-measurement of our previously held equity interest in Wuxi KFC at fair value upon acquisition, as described in the accompanying notes. 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depreciation, amortization and other items, including store impairment charges. These adjusted measures are not intended to replace the presentation of our financial results in accordance with GAAP.  Rather, the Company believes that the presentation of these adjusted measures provide additional information to investors to facilitate the comparison of past and present results, excluding those items that the Company does not believe are indicative of our ongoing operations due to its nature.  These adjusted measures should not be considered in isolation or as a substitute for GAAP financial results, but should be read in conjunction with the unaudited Consolidated Statements of Income and other information presented herein. A reconciliation of the most directly comparable GAAP measures to adjusted measures follows. </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</si>
</sst>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s>
  <fonts count="68">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0"/>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b/>
      <u/>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0"/>
      <color theme="0"/>
      <name val="Times New Roman"/>
      <family val="1"/>
    </font>
    <font>
      <sz val="10"/>
      <color theme="0"/>
      <name val="Times New Roman"/>
      <family val="1"/>
    </font>
    <font>
      <u/>
      <sz val="10"/>
      <name val="Times New Roman"/>
      <family val="1"/>
    </font>
    <font>
      <b/>
      <sz val="12"/>
      <color theme="1"/>
      <name val="Times New Roman"/>
      <family val="1"/>
    </font>
    <font>
      <sz val="9"/>
      <name val="Times New Roman"/>
      <family val="1"/>
    </font>
    <font>
      <b/>
      <sz val="10"/>
      <color rgb="FFFF0000"/>
      <name val="Times New Roman"/>
      <family val="1"/>
    </font>
    <font>
      <sz val="10"/>
      <color rgb="FFFF0000"/>
      <name val="Times New Roman"/>
      <family val="1"/>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13"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6" fillId="0" borderId="0"/>
    <xf numFmtId="0" fontId="13" fillId="0" borderId="0"/>
    <xf numFmtId="9" fontId="6"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20" fillId="0" borderId="0">
      <alignment vertical="center"/>
    </xf>
    <xf numFmtId="43" fontId="20"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22" fillId="0" borderId="0"/>
    <xf numFmtId="170" fontId="23" fillId="0" borderId="0"/>
    <xf numFmtId="170" fontId="23" fillId="0" borderId="0"/>
    <xf numFmtId="170" fontId="23" fillId="0" borderId="0"/>
    <xf numFmtId="170" fontId="23" fillId="0" borderId="0"/>
    <xf numFmtId="170" fontId="23" fillId="0" borderId="0"/>
    <xf numFmtId="170" fontId="6" fillId="0" borderId="0" applyBorder="0"/>
    <xf numFmtId="170" fontId="24" fillId="0" borderId="0"/>
    <xf numFmtId="174" fontId="24" fillId="0" borderId="0" applyNumberFormat="0" applyFill="0" applyBorder="0" applyAlignment="0" applyProtection="0"/>
    <xf numFmtId="174" fontId="24" fillId="0" borderId="0" applyNumberFormat="0" applyFill="0" applyBorder="0" applyAlignment="0" applyProtection="0"/>
    <xf numFmtId="174" fontId="25" fillId="9" borderId="0" applyNumberFormat="0" applyBorder="0" applyAlignment="0" applyProtection="0">
      <alignment vertical="center"/>
    </xf>
    <xf numFmtId="174" fontId="25" fillId="10" borderId="0" applyNumberFormat="0" applyBorder="0" applyAlignment="0" applyProtection="0">
      <alignment vertical="center"/>
    </xf>
    <xf numFmtId="174" fontId="25" fillId="11" borderId="0" applyNumberFormat="0" applyBorder="0" applyAlignment="0" applyProtection="0">
      <alignment vertical="center"/>
    </xf>
    <xf numFmtId="174" fontId="25" fillId="12" borderId="0" applyNumberFormat="0" applyBorder="0" applyAlignment="0" applyProtection="0">
      <alignment vertical="center"/>
    </xf>
    <xf numFmtId="174" fontId="25" fillId="13" borderId="0" applyNumberFormat="0" applyBorder="0" applyAlignment="0" applyProtection="0">
      <alignment vertical="center"/>
    </xf>
    <xf numFmtId="174" fontId="25" fillId="14" borderId="0" applyNumberFormat="0" applyBorder="0" applyAlignment="0" applyProtection="0">
      <alignment vertical="center"/>
    </xf>
    <xf numFmtId="174" fontId="25" fillId="15" borderId="0" applyNumberFormat="0" applyBorder="0" applyAlignment="0" applyProtection="0">
      <alignment vertical="center"/>
    </xf>
    <xf numFmtId="174" fontId="25" fillId="16" borderId="0" applyNumberFormat="0" applyBorder="0" applyAlignment="0" applyProtection="0">
      <alignment vertical="center"/>
    </xf>
    <xf numFmtId="174" fontId="25" fillId="17" borderId="0" applyNumberFormat="0" applyBorder="0" applyAlignment="0" applyProtection="0">
      <alignment vertical="center"/>
    </xf>
    <xf numFmtId="174" fontId="25" fillId="12" borderId="0" applyNumberFormat="0" applyBorder="0" applyAlignment="0" applyProtection="0">
      <alignment vertical="center"/>
    </xf>
    <xf numFmtId="174" fontId="25" fillId="15" borderId="0" applyNumberFormat="0" applyBorder="0" applyAlignment="0" applyProtection="0">
      <alignment vertical="center"/>
    </xf>
    <xf numFmtId="174" fontId="25" fillId="18" borderId="0" applyNumberFormat="0" applyBorder="0" applyAlignment="0" applyProtection="0">
      <alignment vertical="center"/>
    </xf>
    <xf numFmtId="174" fontId="26" fillId="19" borderId="0" applyNumberFormat="0" applyBorder="0" applyAlignment="0" applyProtection="0">
      <alignment vertical="center"/>
    </xf>
    <xf numFmtId="174" fontId="26" fillId="16" borderId="0" applyNumberFormat="0" applyBorder="0" applyAlignment="0" applyProtection="0">
      <alignment vertical="center"/>
    </xf>
    <xf numFmtId="174" fontId="26" fillId="17"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22" borderId="0" applyNumberFormat="0" applyBorder="0" applyAlignment="0" applyProtection="0">
      <alignment vertical="center"/>
    </xf>
    <xf numFmtId="170" fontId="24"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9" fillId="0" borderId="33">
      <alignment horizontal="left"/>
    </xf>
    <xf numFmtId="174" fontId="19" fillId="23" borderId="33">
      <alignment horizontal="left"/>
    </xf>
    <xf numFmtId="179" fontId="6" fillId="0" borderId="0" applyFont="0" applyFill="0" applyBorder="0" applyAlignment="0" applyProtection="0"/>
    <xf numFmtId="165" fontId="27" fillId="0" borderId="0" applyFont="0" applyFill="0" applyBorder="0" applyAlignment="0" applyProtection="0"/>
    <xf numFmtId="175" fontId="6" fillId="0" borderId="0" applyFont="0" applyFill="0" applyBorder="0" applyAlignment="0" applyProtection="0"/>
    <xf numFmtId="164" fontId="27" fillId="0" borderId="0" applyFont="0" applyFill="0" applyBorder="0" applyAlignment="0" applyProtection="0"/>
    <xf numFmtId="14" fontId="28"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4" borderId="0" applyNumberFormat="0" applyBorder="0" applyAlignment="0" applyProtection="0"/>
    <xf numFmtId="170" fontId="9" fillId="0" borderId="34" applyNumberFormat="0" applyAlignment="0" applyProtection="0">
      <alignment horizontal="left" vertical="center"/>
    </xf>
    <xf numFmtId="170" fontId="9" fillId="0" borderId="14">
      <alignment horizontal="left" vertical="center"/>
    </xf>
    <xf numFmtId="10" fontId="7" fillId="25"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20" fillId="0" borderId="0">
      <alignment vertical="center"/>
    </xf>
    <xf numFmtId="0" fontId="27" fillId="0" borderId="0"/>
    <xf numFmtId="174" fontId="20" fillId="0" borderId="0"/>
    <xf numFmtId="0" fontId="20" fillId="0" borderId="0">
      <alignment vertical="center"/>
    </xf>
    <xf numFmtId="0" fontId="6" fillId="0" borderId="0">
      <alignment vertical="top"/>
    </xf>
    <xf numFmtId="170" fontId="20" fillId="0" borderId="0"/>
    <xf numFmtId="173" fontId="20" fillId="0" borderId="0"/>
    <xf numFmtId="0" fontId="29" fillId="0" borderId="0"/>
    <xf numFmtId="0" fontId="30" fillId="0" borderId="0"/>
    <xf numFmtId="0" fontId="6" fillId="0" borderId="0">
      <alignment vertical="top"/>
    </xf>
    <xf numFmtId="174" fontId="20" fillId="0" borderId="0">
      <alignment vertical="center"/>
    </xf>
    <xf numFmtId="0" fontId="6" fillId="0" borderId="0"/>
    <xf numFmtId="0" fontId="31" fillId="0" borderId="0"/>
    <xf numFmtId="0" fontId="3" fillId="0" borderId="0"/>
    <xf numFmtId="173" fontId="3" fillId="0" borderId="0"/>
    <xf numFmtId="0" fontId="32" fillId="0" borderId="0"/>
    <xf numFmtId="0" fontId="27"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7"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24" fillId="0" borderId="0"/>
    <xf numFmtId="49" fontId="28" fillId="0" borderId="0" applyFill="0" applyBorder="0" applyAlignment="0"/>
    <xf numFmtId="182" fontId="6" fillId="0" borderId="0" applyFill="0" applyBorder="0" applyAlignment="0"/>
    <xf numFmtId="183" fontId="6" fillId="0" borderId="0" applyFill="0" applyBorder="0" applyAlignment="0"/>
    <xf numFmtId="174" fontId="33" fillId="0" borderId="0" applyNumberFormat="0" applyFill="0" applyBorder="0" applyAlignment="0" applyProtection="0">
      <alignment vertical="center"/>
    </xf>
    <xf numFmtId="174" fontId="34" fillId="0" borderId="35" applyNumberFormat="0" applyFill="0" applyAlignment="0" applyProtection="0">
      <alignment vertical="center"/>
    </xf>
    <xf numFmtId="174" fontId="35" fillId="0" borderId="36" applyNumberFormat="0" applyFill="0" applyAlignment="0" applyProtection="0">
      <alignment vertical="center"/>
    </xf>
    <xf numFmtId="174" fontId="36" fillId="0" borderId="37" applyNumberFormat="0" applyFill="0" applyAlignment="0" applyProtection="0">
      <alignment vertical="center"/>
    </xf>
    <xf numFmtId="174" fontId="36" fillId="0" borderId="0" applyNumberFormat="0" applyFill="0" applyBorder="0" applyAlignment="0" applyProtection="0">
      <alignment vertical="center"/>
    </xf>
    <xf numFmtId="174" fontId="37" fillId="10" borderId="0" applyNumberFormat="0" applyBorder="0" applyAlignment="0" applyProtection="0">
      <alignment vertical="center"/>
    </xf>
    <xf numFmtId="170" fontId="32" fillId="0" borderId="0"/>
    <xf numFmtId="170" fontId="38" fillId="0" borderId="0" applyNumberFormat="0" applyFill="0" applyBorder="0" applyAlignment="0" applyProtection="0">
      <alignment vertical="top"/>
      <protection locked="0"/>
    </xf>
    <xf numFmtId="174" fontId="39" fillId="11" borderId="0" applyNumberFormat="0" applyBorder="0" applyAlignment="0" applyProtection="0">
      <alignment vertical="center"/>
    </xf>
    <xf numFmtId="170" fontId="40" fillId="0" borderId="0" applyNumberFormat="0" applyFill="0" applyBorder="0" applyAlignment="0" applyProtection="0">
      <alignment vertical="top"/>
      <protection locked="0"/>
    </xf>
    <xf numFmtId="174" fontId="41" fillId="0" borderId="38" applyNumberFormat="0" applyFill="0" applyAlignment="0" applyProtection="0">
      <alignment vertical="center"/>
    </xf>
    <xf numFmtId="184" fontId="32" fillId="0" borderId="0" applyFont="0" applyFill="0" applyBorder="0" applyAlignment="0" applyProtection="0"/>
    <xf numFmtId="185" fontId="32" fillId="0" borderId="0" applyFont="0" applyFill="0" applyBorder="0" applyAlignment="0" applyProtection="0"/>
    <xf numFmtId="174" fontId="42" fillId="26" borderId="39" applyNumberFormat="0" applyAlignment="0" applyProtection="0">
      <alignment vertical="center"/>
    </xf>
    <xf numFmtId="174" fontId="43" fillId="27" borderId="40" applyNumberFormat="0" applyAlignment="0" applyProtection="0">
      <alignment vertical="center"/>
    </xf>
    <xf numFmtId="174" fontId="44" fillId="0" borderId="0" applyNumberFormat="0" applyFill="0" applyBorder="0" applyAlignment="0" applyProtection="0">
      <alignment vertical="center"/>
    </xf>
    <xf numFmtId="174" fontId="45" fillId="0" borderId="0" applyNumberFormat="0" applyFill="0" applyBorder="0" applyAlignment="0" applyProtection="0">
      <alignment vertical="center"/>
    </xf>
    <xf numFmtId="174" fontId="46" fillId="0" borderId="41" applyNumberFormat="0" applyFill="0" applyAlignment="0" applyProtection="0">
      <alignment vertical="center"/>
    </xf>
    <xf numFmtId="170" fontId="6" fillId="0" borderId="0"/>
    <xf numFmtId="186" fontId="47" fillId="0" borderId="0" applyFont="0" applyFill="0" applyBorder="0" applyAlignment="0" applyProtection="0"/>
    <xf numFmtId="187" fontId="47"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174" fontId="26" fillId="28" borderId="0" applyNumberFormat="0" applyBorder="0" applyAlignment="0" applyProtection="0">
      <alignment vertical="center"/>
    </xf>
    <xf numFmtId="174" fontId="26" fillId="29" borderId="0" applyNumberFormat="0" applyBorder="0" applyAlignment="0" applyProtection="0">
      <alignment vertical="center"/>
    </xf>
    <xf numFmtId="174" fontId="26" fillId="30"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31" borderId="0" applyNumberFormat="0" applyBorder="0" applyAlignment="0" applyProtection="0">
      <alignment vertical="center"/>
    </xf>
    <xf numFmtId="174" fontId="48" fillId="32" borderId="0" applyNumberFormat="0" applyBorder="0" applyAlignment="0" applyProtection="0">
      <alignment vertical="center"/>
    </xf>
    <xf numFmtId="174" fontId="49" fillId="26" borderId="42" applyNumberFormat="0" applyAlignment="0" applyProtection="0">
      <alignment vertical="center"/>
    </xf>
    <xf numFmtId="174" fontId="50" fillId="14" borderId="39" applyNumberFormat="0" applyAlignment="0" applyProtection="0">
      <alignment vertical="center"/>
    </xf>
    <xf numFmtId="174" fontId="32" fillId="0" borderId="0"/>
    <xf numFmtId="174" fontId="10" fillId="33" borderId="43"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484">
    <xf numFmtId="0" fontId="0" fillId="0" borderId="0" xfId="0"/>
    <xf numFmtId="0" fontId="0" fillId="0" borderId="0" xfId="0" applyFill="1"/>
    <xf numFmtId="166" fontId="16" fillId="0" borderId="0" xfId="13" applyNumberFormat="1" applyFont="1"/>
    <xf numFmtId="49" fontId="8" fillId="0" borderId="0" xfId="14" applyNumberFormat="1" applyFont="1" applyAlignment="1">
      <alignment horizontal="left"/>
    </xf>
    <xf numFmtId="0" fontId="4" fillId="0" borderId="0" xfId="14" applyFill="1"/>
    <xf numFmtId="0" fontId="4" fillId="0" borderId="0" xfId="14"/>
    <xf numFmtId="0" fontId="15" fillId="0" borderId="0" xfId="14" applyFont="1" applyAlignment="1">
      <alignment horizontal="left"/>
    </xf>
    <xf numFmtId="166" fontId="4" fillId="0" borderId="0" xfId="13" applyNumberFormat="1" applyFont="1"/>
    <xf numFmtId="49" fontId="4" fillId="0" borderId="0" xfId="14" applyNumberFormat="1" applyFill="1" applyAlignment="1">
      <alignment horizontal="left"/>
    </xf>
    <xf numFmtId="49" fontId="15"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4" xfId="14" applyBorder="1"/>
    <xf numFmtId="166" fontId="16" fillId="0" borderId="0" xfId="13" applyNumberFormat="1" applyFont="1" applyAlignment="1">
      <alignment horizontal="center"/>
    </xf>
    <xf numFmtId="49" fontId="4" fillId="0" borderId="25" xfId="14" applyNumberFormat="1" applyFill="1" applyBorder="1" applyAlignment="1">
      <alignment horizontal="center"/>
    </xf>
    <xf numFmtId="49" fontId="4" fillId="0" borderId="26" xfId="14" applyNumberFormat="1" applyFill="1" applyBorder="1" applyAlignment="1">
      <alignment horizontal="center"/>
    </xf>
    <xf numFmtId="49" fontId="4" fillId="0" borderId="27" xfId="14" applyNumberFormat="1" applyFill="1" applyBorder="1" applyAlignment="1">
      <alignment horizontal="center"/>
    </xf>
    <xf numFmtId="0" fontId="4" fillId="5" borderId="0" xfId="14" applyFill="1" applyAlignment="1">
      <alignment horizontal="center"/>
    </xf>
    <xf numFmtId="49" fontId="4" fillId="0" borderId="25" xfId="14" applyNumberFormat="1" applyBorder="1" applyAlignment="1">
      <alignment horizontal="center"/>
    </xf>
    <xf numFmtId="49" fontId="4" fillId="0" borderId="26" xfId="14" applyNumberFormat="1" applyBorder="1" applyAlignment="1">
      <alignment horizontal="center"/>
    </xf>
    <xf numFmtId="49" fontId="4" fillId="0" borderId="28" xfId="14" applyNumberFormat="1" applyFill="1" applyBorder="1" applyAlignment="1">
      <alignment horizontal="center"/>
    </xf>
    <xf numFmtId="166" fontId="4" fillId="0" borderId="0" xfId="13" applyNumberFormat="1" applyFont="1" applyAlignment="1">
      <alignment horizontal="center"/>
    </xf>
    <xf numFmtId="166" fontId="16" fillId="0" borderId="0" xfId="13" applyNumberFormat="1" applyFont="1" applyFill="1"/>
    <xf numFmtId="0" fontId="15" fillId="0" borderId="0" xfId="14" applyFont="1" applyFill="1" applyAlignment="1">
      <alignment horizontal="left"/>
    </xf>
    <xf numFmtId="166" fontId="4" fillId="0" borderId="0" xfId="13" applyNumberFormat="1" applyFont="1" applyFill="1"/>
    <xf numFmtId="0" fontId="4" fillId="6" borderId="0" xfId="14" applyFill="1" applyAlignment="1">
      <alignment horizontal="center"/>
    </xf>
    <xf numFmtId="166" fontId="6" fillId="0" borderId="0" xfId="13" applyNumberFormat="1" applyFont="1" applyFill="1"/>
    <xf numFmtId="166" fontId="15" fillId="0" borderId="0" xfId="14" applyNumberFormat="1" applyFont="1" applyFill="1" applyAlignment="1">
      <alignment horizontal="left"/>
    </xf>
    <xf numFmtId="0" fontId="17" fillId="0" borderId="0" xfId="14" applyFont="1" applyFill="1"/>
    <xf numFmtId="0" fontId="15" fillId="0" borderId="0" xfId="14" applyFont="1" applyFill="1"/>
    <xf numFmtId="0" fontId="16" fillId="0" borderId="0" xfId="14" applyFont="1" applyFill="1"/>
    <xf numFmtId="0" fontId="4" fillId="0" borderId="0" xfId="14" applyFill="1" applyAlignment="1">
      <alignment horizontal="center"/>
    </xf>
    <xf numFmtId="0" fontId="16" fillId="0" borderId="0" xfId="14" applyFont="1" applyFill="1" applyBorder="1"/>
    <xf numFmtId="0" fontId="4" fillId="0" borderId="0" xfId="14" applyFill="1" applyBorder="1"/>
    <xf numFmtId="49" fontId="4" fillId="0" borderId="0" xfId="14" applyNumberFormat="1" applyAlignment="1">
      <alignment horizontal="left"/>
    </xf>
    <xf numFmtId="0" fontId="16" fillId="0" borderId="0" xfId="14" applyFont="1"/>
    <xf numFmtId="166" fontId="15" fillId="0" borderId="0" xfId="14" applyNumberFormat="1" applyFont="1" applyAlignment="1">
      <alignment horizontal="left"/>
    </xf>
    <xf numFmtId="166" fontId="4" fillId="5" borderId="0" xfId="13" applyNumberFormat="1" applyFont="1" applyFill="1"/>
    <xf numFmtId="0" fontId="15" fillId="0" borderId="14" xfId="14" applyFont="1" applyBorder="1" applyAlignment="1">
      <alignment horizontal="center"/>
    </xf>
    <xf numFmtId="166" fontId="15" fillId="0" borderId="14" xfId="13" applyNumberFormat="1" applyFont="1" applyFill="1" applyBorder="1"/>
    <xf numFmtId="166" fontId="15" fillId="0" borderId="14" xfId="13" applyNumberFormat="1" applyFont="1" applyBorder="1"/>
    <xf numFmtId="166" fontId="4" fillId="8" borderId="0" xfId="14" applyNumberFormat="1" applyFill="1"/>
    <xf numFmtId="166" fontId="4" fillId="8" borderId="0" xfId="13" applyNumberFormat="1" applyFont="1" applyFill="1"/>
    <xf numFmtId="166" fontId="4" fillId="0" borderId="0" xfId="14" applyNumberFormat="1" applyFill="1"/>
    <xf numFmtId="49" fontId="18" fillId="0" borderId="0" xfId="14" applyNumberFormat="1" applyFont="1" applyAlignment="1">
      <alignment horizontal="left"/>
    </xf>
    <xf numFmtId="0" fontId="4" fillId="6" borderId="0" xfId="14" applyFill="1" applyAlignment="1">
      <alignment horizontal="left" indent="1"/>
    </xf>
    <xf numFmtId="166" fontId="0" fillId="6" borderId="0" xfId="13" applyNumberFormat="1" applyFont="1" applyFill="1"/>
    <xf numFmtId="0" fontId="4" fillId="6" borderId="0" xfId="14" applyFill="1"/>
    <xf numFmtId="0" fontId="4"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4" fillId="0" borderId="16" xfId="14" applyFill="1" applyBorder="1"/>
    <xf numFmtId="166" fontId="4" fillId="7" borderId="29" xfId="14" applyNumberFormat="1" applyFill="1" applyBorder="1"/>
    <xf numFmtId="0" fontId="51" fillId="0" borderId="0" xfId="0" applyNumberFormat="1" applyFont="1" applyFill="1" applyAlignment="1">
      <alignment horizontal="center"/>
    </xf>
    <xf numFmtId="0" fontId="51" fillId="0" borderId="0" xfId="0" applyNumberFormat="1" applyFont="1" applyFill="1" applyBorder="1" applyAlignment="1">
      <alignment horizontal="center"/>
    </xf>
    <xf numFmtId="0" fontId="51" fillId="0" borderId="16" xfId="0" quotePrefix="1" applyNumberFormat="1" applyFont="1" applyFill="1" applyBorder="1" applyAlignment="1">
      <alignment horizontal="center"/>
    </xf>
    <xf numFmtId="0" fontId="51" fillId="0" borderId="0" xfId="0" quotePrefix="1" applyNumberFormat="1" applyFont="1" applyFill="1" applyBorder="1" applyAlignment="1">
      <alignment horizontal="center"/>
    </xf>
    <xf numFmtId="49" fontId="52" fillId="0" borderId="0" xfId="0" quotePrefix="1" applyNumberFormat="1" applyFont="1" applyFill="1" applyAlignment="1">
      <alignment horizontal="left" vertical="top" wrapText="1"/>
    </xf>
    <xf numFmtId="49" fontId="52" fillId="0" borderId="0" xfId="0" quotePrefix="1" applyNumberFormat="1" applyFont="1" applyFill="1" applyBorder="1" applyAlignment="1">
      <alignment horizontal="center"/>
    </xf>
    <xf numFmtId="164" fontId="51" fillId="0" borderId="0" xfId="0" applyNumberFormat="1" applyFont="1" applyFill="1" applyBorder="1" applyAlignment="1">
      <alignment horizontal="center"/>
    </xf>
    <xf numFmtId="49" fontId="51" fillId="0" borderId="0" xfId="0" applyNumberFormat="1" applyFont="1" applyFill="1" applyBorder="1" applyAlignment="1">
      <alignment horizontal="center"/>
    </xf>
    <xf numFmtId="0" fontId="51" fillId="0" borderId="0" xfId="0" applyFont="1" applyFill="1" applyBorder="1" applyAlignment="1">
      <alignment horizontal="right"/>
    </xf>
    <xf numFmtId="49" fontId="51" fillId="0" borderId="0" xfId="0" quotePrefix="1" applyNumberFormat="1" applyFont="1" applyFill="1" applyBorder="1" applyAlignment="1">
      <alignment horizontal="center"/>
    </xf>
    <xf numFmtId="164" fontId="51" fillId="0" borderId="0" xfId="0" applyNumberFormat="1" applyFont="1" applyFill="1" applyBorder="1" applyAlignment="1">
      <alignment horizontal="right"/>
    </xf>
    <xf numFmtId="0" fontId="51" fillId="0" borderId="0" xfId="0" quotePrefix="1" applyNumberFormat="1" applyFont="1" applyFill="1" applyAlignment="1">
      <alignment horizontal="left" vertical="top" wrapText="1"/>
    </xf>
    <xf numFmtId="173" fontId="51" fillId="0" borderId="0" xfId="0" applyNumberFormat="1" applyFont="1" applyFill="1" applyBorder="1" applyAlignment="1">
      <alignment horizontal="right"/>
    </xf>
    <xf numFmtId="172" fontId="51" fillId="0" borderId="0" xfId="0" applyNumberFormat="1" applyFont="1" applyFill="1" applyBorder="1" applyAlignment="1">
      <alignment horizontal="right"/>
    </xf>
    <xf numFmtId="172" fontId="51" fillId="0" borderId="0" xfId="0" applyNumberFormat="1" applyFont="1" applyFill="1" applyBorder="1" applyAlignment="1">
      <alignment horizontal="center"/>
    </xf>
    <xf numFmtId="172" fontId="51" fillId="0" borderId="16" xfId="0" applyNumberFormat="1" applyFont="1" applyFill="1" applyBorder="1" applyAlignment="1">
      <alignment horizontal="right"/>
    </xf>
    <xf numFmtId="0" fontId="52" fillId="0" borderId="0" xfId="0" quotePrefix="1" applyNumberFormat="1" applyFont="1" applyFill="1" applyAlignment="1">
      <alignment horizontal="left" vertical="top" wrapText="1" indent="2"/>
    </xf>
    <xf numFmtId="49" fontId="51" fillId="0" borderId="0" xfId="0" quotePrefix="1" applyNumberFormat="1" applyFont="1" applyFill="1" applyAlignment="1">
      <alignment horizontal="left" vertical="top" wrapText="1"/>
    </xf>
    <xf numFmtId="172" fontId="51" fillId="0" borderId="30" xfId="0" applyNumberFormat="1" applyFont="1" applyFill="1" applyBorder="1" applyAlignment="1">
      <alignment horizontal="right"/>
    </xf>
    <xf numFmtId="172" fontId="51" fillId="0" borderId="14" xfId="0" applyNumberFormat="1" applyFont="1" applyFill="1" applyBorder="1" applyAlignment="1">
      <alignment horizontal="right"/>
    </xf>
    <xf numFmtId="172" fontId="51" fillId="0" borderId="0" xfId="0" applyNumberFormat="1" applyFont="1" applyFill="1" applyAlignment="1">
      <alignment horizontal="right"/>
    </xf>
    <xf numFmtId="172" fontId="51" fillId="0" borderId="17" xfId="158" applyNumberFormat="1" applyFont="1" applyFill="1" applyBorder="1" applyAlignment="1">
      <alignment horizontal="right"/>
    </xf>
    <xf numFmtId="171" fontId="51" fillId="0" borderId="30" xfId="0" applyNumberFormat="1" applyFont="1" applyFill="1" applyBorder="1" applyAlignment="1">
      <alignment horizontal="right"/>
    </xf>
    <xf numFmtId="0" fontId="55" fillId="2" borderId="0" xfId="7" applyFont="1" applyFill="1" applyProtection="1">
      <protection locked="0"/>
    </xf>
    <xf numFmtId="0" fontId="53" fillId="0" borderId="0" xfId="7" applyFont="1" applyFill="1" applyProtection="1">
      <protection locked="0"/>
    </xf>
    <xf numFmtId="0" fontId="54" fillId="0" borderId="0" xfId="0" applyFont="1" applyFill="1"/>
    <xf numFmtId="0" fontId="54" fillId="0" borderId="0" xfId="0" applyFont="1" applyFill="1" applyAlignment="1">
      <alignment horizontal="right"/>
    </xf>
    <xf numFmtId="0" fontId="54" fillId="0" borderId="0" xfId="0" applyFont="1" applyFill="1" applyBorder="1" applyAlignment="1">
      <alignment horizontal="right"/>
    </xf>
    <xf numFmtId="0" fontId="55" fillId="0" borderId="0" xfId="7" applyFont="1" applyFill="1" applyProtection="1">
      <protection locked="0"/>
    </xf>
    <xf numFmtId="0" fontId="8" fillId="0" borderId="0" xfId="0" applyFont="1" applyFill="1"/>
    <xf numFmtId="0" fontId="0" fillId="0" borderId="0" xfId="0" applyFill="1" applyAlignment="1">
      <alignment horizontal="right"/>
    </xf>
    <xf numFmtId="0" fontId="0" fillId="0" borderId="0" xfId="0" applyFill="1" applyBorder="1" applyAlignment="1">
      <alignment horizontal="right"/>
    </xf>
    <xf numFmtId="0" fontId="55" fillId="0" borderId="0" xfId="12" applyFont="1"/>
    <xf numFmtId="0" fontId="51" fillId="0" borderId="0" xfId="12" applyFont="1" applyFill="1"/>
    <xf numFmtId="0" fontId="51" fillId="0" borderId="0" xfId="12" applyFont="1" applyFill="1" applyBorder="1"/>
    <xf numFmtId="0" fontId="51" fillId="0" borderId="0" xfId="12" applyFont="1"/>
    <xf numFmtId="0" fontId="51" fillId="0" borderId="0" xfId="12" applyFont="1" applyFill="1" applyBorder="1" applyAlignment="1">
      <alignment horizontal="center"/>
    </xf>
    <xf numFmtId="0" fontId="54" fillId="0" borderId="0" xfId="12" applyFont="1"/>
    <xf numFmtId="0" fontId="54" fillId="3" borderId="0" xfId="12" applyFont="1" applyFill="1"/>
    <xf numFmtId="9" fontId="54" fillId="3" borderId="0" xfId="11" applyNumberFormat="1" applyFont="1" applyFill="1"/>
    <xf numFmtId="9" fontId="54" fillId="3" borderId="0" xfId="11" applyNumberFormat="1" applyFont="1" applyFill="1" applyBorder="1"/>
    <xf numFmtId="9" fontId="54" fillId="4" borderId="0" xfId="11" applyNumberFormat="1" applyFont="1" applyFill="1"/>
    <xf numFmtId="169" fontId="51" fillId="0" borderId="0" xfId="17" applyNumberFormat="1" applyFont="1" applyFill="1">
      <alignment vertical="center"/>
    </xf>
    <xf numFmtId="0" fontId="52" fillId="0" borderId="0" xfId="0" quotePrefix="1" applyNumberFormat="1" applyFont="1" applyFill="1" applyAlignment="1">
      <alignment horizontal="left" vertical="top" wrapText="1"/>
    </xf>
    <xf numFmtId="164" fontId="51" fillId="0" borderId="0" xfId="0" applyNumberFormat="1" applyFont="1" applyFill="1" applyAlignment="1">
      <alignment horizontal="right"/>
    </xf>
    <xf numFmtId="0" fontId="51" fillId="0" borderId="0" xfId="0" applyFont="1" applyFill="1" applyAlignment="1">
      <alignment horizontal="right"/>
    </xf>
    <xf numFmtId="0" fontId="55" fillId="0" borderId="0" xfId="0" applyFont="1" applyFill="1"/>
    <xf numFmtId="0" fontId="52" fillId="0" borderId="0" xfId="16" applyFont="1" applyFill="1">
      <alignment vertical="center"/>
    </xf>
    <xf numFmtId="0" fontId="51" fillId="0" borderId="0" xfId="16" applyFont="1" applyFill="1">
      <alignment vertical="center"/>
    </xf>
    <xf numFmtId="191" fontId="52" fillId="0" borderId="0" xfId="16" quotePrefix="1" applyNumberFormat="1" applyFont="1" applyFill="1" applyAlignment="1">
      <alignment horizontal="left" vertical="center"/>
    </xf>
    <xf numFmtId="0" fontId="52" fillId="0" borderId="26" xfId="16" applyFont="1" applyFill="1" applyBorder="1" applyAlignment="1">
      <alignment horizontal="center"/>
    </xf>
    <xf numFmtId="0" fontId="52" fillId="0" borderId="26" xfId="16" applyFont="1" applyFill="1" applyBorder="1" applyAlignment="1">
      <alignment horizontal="center" wrapText="1"/>
    </xf>
    <xf numFmtId="0" fontId="51" fillId="0" borderId="0" xfId="16" applyFont="1" applyFill="1" applyAlignment="1">
      <alignment horizontal="left" vertical="center"/>
    </xf>
    <xf numFmtId="169" fontId="51" fillId="0" borderId="0" xfId="16" applyNumberFormat="1" applyFont="1" applyFill="1">
      <alignment vertical="center"/>
    </xf>
    <xf numFmtId="0" fontId="52" fillId="0" borderId="0" xfId="16" applyFont="1" applyFill="1" applyAlignment="1">
      <alignment horizontal="left" vertical="center"/>
    </xf>
    <xf numFmtId="169" fontId="51" fillId="0" borderId="30" xfId="17" applyNumberFormat="1" applyFont="1" applyFill="1" applyBorder="1">
      <alignment vertical="center"/>
    </xf>
    <xf numFmtId="0" fontId="51" fillId="0" borderId="0" xfId="16" applyFont="1" applyFill="1" applyAlignment="1">
      <alignment vertical="center"/>
    </xf>
    <xf numFmtId="0" fontId="55" fillId="0" borderId="16" xfId="7" applyFont="1" applyFill="1" applyBorder="1" applyAlignment="1">
      <alignment horizontal="center"/>
    </xf>
    <xf numFmtId="0" fontId="55" fillId="0" borderId="0" xfId="7" applyFont="1" applyFill="1" applyBorder="1" applyAlignment="1">
      <alignment horizontal="center"/>
    </xf>
    <xf numFmtId="0" fontId="56" fillId="0" borderId="0" xfId="7" applyFont="1" applyFill="1" applyAlignment="1">
      <alignment horizontal="center"/>
    </xf>
    <xf numFmtId="0" fontId="55" fillId="0" borderId="16" xfId="7" applyFont="1" applyFill="1" applyBorder="1" applyAlignment="1">
      <alignment horizontal="center" wrapText="1"/>
    </xf>
    <xf numFmtId="0" fontId="54" fillId="0" borderId="0" xfId="12" applyFont="1" applyFill="1"/>
    <xf numFmtId="0" fontId="60" fillId="0" borderId="0" xfId="0" applyFont="1" applyFill="1"/>
    <xf numFmtId="0" fontId="53" fillId="0" borderId="0" xfId="7" applyFont="1" applyProtection="1">
      <protection locked="0"/>
    </xf>
    <xf numFmtId="0" fontId="53" fillId="2" borderId="0" xfId="7" applyFont="1" applyFill="1" applyBorder="1" applyProtection="1">
      <protection locked="0"/>
    </xf>
    <xf numFmtId="0" fontId="54" fillId="0" borderId="0" xfId="7" applyFont="1" applyProtection="1">
      <protection locked="0"/>
    </xf>
    <xf numFmtId="0" fontId="54" fillId="0" borderId="0" xfId="7" applyFont="1" applyFill="1" applyProtection="1">
      <protection locked="0"/>
    </xf>
    <xf numFmtId="0" fontId="55" fillId="0" borderId="0" xfId="7" applyFont="1" applyProtection="1">
      <protection locked="0"/>
    </xf>
    <xf numFmtId="0" fontId="55" fillId="2" borderId="0" xfId="7" applyFont="1" applyFill="1" applyBorder="1" applyProtection="1">
      <protection locked="0"/>
    </xf>
    <xf numFmtId="166" fontId="54" fillId="0" borderId="0" xfId="1" applyNumberFormat="1" applyFont="1" applyBorder="1" applyProtection="1">
      <protection locked="0"/>
    </xf>
    <xf numFmtId="0" fontId="55" fillId="0" borderId="2" xfId="0" applyFont="1" applyFill="1" applyBorder="1" applyAlignment="1">
      <alignment horizontal="center" wrapText="1"/>
    </xf>
    <xf numFmtId="0" fontId="55" fillId="0" borderId="14" xfId="0" applyFont="1" applyFill="1" applyBorder="1" applyAlignment="1">
      <alignment horizontal="center" wrapText="1"/>
    </xf>
    <xf numFmtId="0" fontId="55" fillId="2" borderId="14" xfId="7" applyFont="1" applyFill="1" applyBorder="1" applyAlignment="1">
      <alignment horizontal="center" wrapText="1"/>
    </xf>
    <xf numFmtId="166" fontId="55" fillId="2" borderId="14" xfId="1" applyNumberFormat="1" applyFont="1" applyFill="1" applyBorder="1" applyAlignment="1" applyProtection="1">
      <alignment horizontal="center" wrapText="1"/>
    </xf>
    <xf numFmtId="166" fontId="55" fillId="0" borderId="0" xfId="1" applyNumberFormat="1" applyFont="1" applyBorder="1" applyProtection="1">
      <protection locked="0"/>
    </xf>
    <xf numFmtId="0" fontId="54" fillId="2" borderId="4" xfId="0" applyFont="1" applyFill="1" applyBorder="1" applyProtection="1">
      <protection locked="0"/>
    </xf>
    <xf numFmtId="0" fontId="54" fillId="2" borderId="17" xfId="0" applyFont="1" applyFill="1" applyBorder="1" applyProtection="1">
      <protection locked="0"/>
    </xf>
    <xf numFmtId="0" fontId="54" fillId="2" borderId="0" xfId="0" applyFont="1" applyFill="1" applyBorder="1" applyProtection="1">
      <protection locked="0"/>
    </xf>
    <xf numFmtId="0" fontId="54" fillId="2" borderId="10" xfId="7" applyFont="1" applyFill="1" applyBorder="1" applyProtection="1">
      <protection locked="0"/>
    </xf>
    <xf numFmtId="0" fontId="54" fillId="0" borderId="6" xfId="7" applyFont="1" applyFill="1" applyBorder="1" applyProtection="1">
      <protection locked="0"/>
    </xf>
    <xf numFmtId="167" fontId="54" fillId="2" borderId="3" xfId="5" applyNumberFormat="1" applyFont="1" applyFill="1" applyBorder="1" applyProtection="1"/>
    <xf numFmtId="167" fontId="54" fillId="2" borderId="0" xfId="5" applyNumberFormat="1" applyFont="1" applyFill="1" applyBorder="1" applyProtection="1"/>
    <xf numFmtId="171" fontId="51" fillId="2" borderId="0" xfId="0" applyNumberFormat="1" applyFont="1" applyFill="1" applyBorder="1" applyAlignment="1">
      <alignment horizontal="right"/>
    </xf>
    <xf numFmtId="167" fontId="54" fillId="2" borderId="10" xfId="5" applyNumberFormat="1" applyFont="1" applyFill="1" applyBorder="1" applyProtection="1"/>
    <xf numFmtId="167" fontId="54" fillId="2" borderId="6" xfId="5" applyNumberFormat="1" applyFont="1" applyFill="1" applyBorder="1" applyProtection="1"/>
    <xf numFmtId="165" fontId="54" fillId="0" borderId="0" xfId="1" applyFont="1" applyProtection="1">
      <protection locked="0"/>
    </xf>
    <xf numFmtId="166" fontId="54" fillId="2" borderId="3" xfId="1" applyNumberFormat="1" applyFont="1" applyFill="1" applyBorder="1" applyProtection="1"/>
    <xf numFmtId="166" fontId="54" fillId="2" borderId="0" xfId="1" applyNumberFormat="1" applyFont="1" applyFill="1" applyBorder="1" applyProtection="1"/>
    <xf numFmtId="172" fontId="51" fillId="2" borderId="0" xfId="0" applyNumberFormat="1" applyFont="1" applyFill="1" applyBorder="1" applyAlignment="1">
      <alignment horizontal="right"/>
    </xf>
    <xf numFmtId="166" fontId="54" fillId="2" borderId="10" xfId="1" applyNumberFormat="1" applyFont="1" applyFill="1" applyBorder="1" applyProtection="1"/>
    <xf numFmtId="166" fontId="54" fillId="0" borderId="6" xfId="1" applyNumberFormat="1" applyFont="1" applyFill="1" applyBorder="1" applyProtection="1"/>
    <xf numFmtId="166" fontId="54" fillId="2" borderId="6" xfId="1" applyNumberFormat="1" applyFont="1" applyFill="1" applyBorder="1" applyProtection="1"/>
    <xf numFmtId="166" fontId="54" fillId="0" borderId="0" xfId="1" applyNumberFormat="1" applyFont="1" applyBorder="1" applyAlignment="1" applyProtection="1">
      <alignment wrapText="1"/>
      <protection locked="0"/>
    </xf>
    <xf numFmtId="166" fontId="54" fillId="2" borderId="7" xfId="1" applyNumberFormat="1" applyFont="1" applyFill="1" applyBorder="1" applyProtection="1"/>
    <xf numFmtId="166" fontId="54" fillId="2" borderId="16" xfId="1" applyNumberFormat="1" applyFont="1" applyFill="1" applyBorder="1" applyProtection="1"/>
    <xf numFmtId="172" fontId="51" fillId="2" borderId="16" xfId="0" applyNumberFormat="1" applyFont="1" applyFill="1" applyBorder="1" applyAlignment="1">
      <alignment horizontal="right"/>
    </xf>
    <xf numFmtId="166" fontId="54" fillId="2" borderId="32" xfId="1" applyNumberFormat="1" applyFont="1" applyFill="1" applyBorder="1" applyProtection="1"/>
    <xf numFmtId="166" fontId="54" fillId="0" borderId="8" xfId="1" applyNumberFormat="1" applyFont="1" applyFill="1" applyBorder="1" applyProtection="1"/>
    <xf numFmtId="166" fontId="54" fillId="2" borderId="8" xfId="1" applyNumberFormat="1" applyFont="1" applyFill="1" applyBorder="1" applyProtection="1"/>
    <xf numFmtId="166" fontId="54" fillId="2" borderId="2" xfId="1" applyNumberFormat="1" applyFont="1" applyFill="1" applyBorder="1" applyProtection="1"/>
    <xf numFmtId="166" fontId="54" fillId="2" borderId="14" xfId="1" applyNumberFormat="1" applyFont="1" applyFill="1" applyBorder="1" applyProtection="1"/>
    <xf numFmtId="172" fontId="51" fillId="2" borderId="14" xfId="0" applyNumberFormat="1" applyFont="1" applyFill="1" applyBorder="1" applyAlignment="1">
      <alignment horizontal="right"/>
    </xf>
    <xf numFmtId="166" fontId="62" fillId="0" borderId="0" xfId="1" applyNumberFormat="1" applyFont="1" applyBorder="1" applyProtection="1">
      <protection locked="0"/>
    </xf>
    <xf numFmtId="166" fontId="62" fillId="2" borderId="3" xfId="1" applyNumberFormat="1" applyFont="1" applyFill="1" applyBorder="1" applyProtection="1">
      <protection locked="0"/>
    </xf>
    <xf numFmtId="166" fontId="62" fillId="2" borderId="0" xfId="1" applyNumberFormat="1" applyFont="1" applyFill="1" applyBorder="1" applyProtection="1">
      <protection locked="0"/>
    </xf>
    <xf numFmtId="166" fontId="62" fillId="0" borderId="5" xfId="1" applyNumberFormat="1" applyFont="1" applyFill="1" applyBorder="1" applyProtection="1">
      <protection locked="0"/>
    </xf>
    <xf numFmtId="166" fontId="62" fillId="0" borderId="5" xfId="1" applyNumberFormat="1" applyFont="1" applyBorder="1" applyProtection="1">
      <protection locked="0"/>
    </xf>
    <xf numFmtId="0" fontId="54" fillId="2" borderId="3" xfId="0" applyFont="1" applyFill="1" applyBorder="1" applyProtection="1">
      <protection locked="0"/>
    </xf>
    <xf numFmtId="0" fontId="54" fillId="2" borderId="6" xfId="7" applyFont="1" applyFill="1" applyBorder="1" applyProtection="1">
      <protection locked="0"/>
    </xf>
    <xf numFmtId="166" fontId="54" fillId="2" borderId="4" xfId="1" applyNumberFormat="1" applyFont="1" applyFill="1" applyBorder="1" applyProtection="1"/>
    <xf numFmtId="166" fontId="54" fillId="2" borderId="17" xfId="1" applyNumberFormat="1" applyFont="1" applyFill="1" applyBorder="1" applyProtection="1"/>
    <xf numFmtId="172" fontId="51" fillId="2" borderId="17" xfId="0" applyNumberFormat="1" applyFont="1" applyFill="1" applyBorder="1" applyAlignment="1">
      <alignment horizontal="right"/>
    </xf>
    <xf numFmtId="166" fontId="54" fillId="2" borderId="31" xfId="1" applyNumberFormat="1" applyFont="1" applyFill="1" applyBorder="1" applyProtection="1"/>
    <xf numFmtId="166" fontId="54" fillId="0" borderId="5" xfId="1" applyNumberFormat="1" applyFont="1" applyFill="1" applyBorder="1" applyProtection="1"/>
    <xf numFmtId="166" fontId="54" fillId="2" borderId="5" xfId="1" applyNumberFormat="1" applyFont="1" applyFill="1" applyBorder="1" applyProtection="1"/>
    <xf numFmtId="166" fontId="62" fillId="0" borderId="6" xfId="1" applyNumberFormat="1" applyFont="1" applyFill="1" applyBorder="1" applyProtection="1">
      <protection locked="0"/>
    </xf>
    <xf numFmtId="166" fontId="62" fillId="0" borderId="6" xfId="1" applyNumberFormat="1" applyFont="1" applyBorder="1" applyProtection="1">
      <protection locked="0"/>
    </xf>
    <xf numFmtId="172" fontId="51" fillId="35" borderId="0" xfId="0" applyNumberFormat="1" applyFont="1" applyFill="1" applyBorder="1" applyAlignment="1">
      <alignment horizontal="right"/>
    </xf>
    <xf numFmtId="172" fontId="51" fillId="2" borderId="0" xfId="158" applyNumberFormat="1" applyFont="1" applyFill="1" applyBorder="1" applyAlignment="1">
      <alignment horizontal="right"/>
    </xf>
    <xf numFmtId="166" fontId="54" fillId="2" borderId="9" xfId="1" applyNumberFormat="1" applyFont="1" applyFill="1" applyBorder="1" applyProtection="1"/>
    <xf numFmtId="166" fontId="54" fillId="0" borderId="1" xfId="1" applyNumberFormat="1" applyFont="1" applyFill="1" applyBorder="1" applyProtection="1"/>
    <xf numFmtId="166" fontId="54" fillId="2" borderId="1" xfId="1" applyNumberFormat="1" applyFont="1" applyFill="1" applyBorder="1" applyProtection="1"/>
    <xf numFmtId="165" fontId="54" fillId="0" borderId="0" xfId="1" applyNumberFormat="1" applyFont="1" applyBorder="1" applyProtection="1">
      <protection locked="0"/>
    </xf>
    <xf numFmtId="166" fontId="54" fillId="0" borderId="0" xfId="7" applyNumberFormat="1" applyFont="1" applyProtection="1">
      <protection locked="0"/>
    </xf>
    <xf numFmtId="0" fontId="54" fillId="2" borderId="31" xfId="7" applyFont="1" applyFill="1" applyBorder="1" applyProtection="1">
      <protection locked="0"/>
    </xf>
    <xf numFmtId="0" fontId="54" fillId="0" borderId="5" xfId="7" applyFont="1" applyFill="1" applyBorder="1" applyProtection="1">
      <protection locked="0"/>
    </xf>
    <xf numFmtId="0" fontId="54" fillId="2" borderId="5" xfId="7" applyFont="1" applyFill="1" applyBorder="1" applyProtection="1">
      <protection locked="0"/>
    </xf>
    <xf numFmtId="168" fontId="54" fillId="0" borderId="0" xfId="9" applyNumberFormat="1" applyFont="1" applyBorder="1" applyProtection="1">
      <protection locked="0"/>
    </xf>
    <xf numFmtId="168" fontId="54" fillId="0" borderId="0" xfId="9" applyNumberFormat="1" applyFont="1" applyProtection="1">
      <protection locked="0"/>
    </xf>
    <xf numFmtId="167" fontId="54" fillId="2" borderId="7" xfId="5" applyNumberFormat="1" applyFont="1" applyFill="1" applyBorder="1" applyProtection="1"/>
    <xf numFmtId="167" fontId="54" fillId="2" borderId="16" xfId="5" applyNumberFormat="1" applyFont="1" applyFill="1" applyBorder="1" applyProtection="1"/>
    <xf numFmtId="167" fontId="54" fillId="2" borderId="32" xfId="5" applyNumberFormat="1" applyFont="1" applyFill="1" applyBorder="1" applyProtection="1"/>
    <xf numFmtId="167" fontId="54" fillId="0" borderId="8" xfId="5" applyNumberFormat="1" applyFont="1" applyFill="1" applyBorder="1" applyProtection="1"/>
    <xf numFmtId="167" fontId="54" fillId="2" borderId="8" xfId="5" applyNumberFormat="1" applyFont="1" applyFill="1" applyBorder="1" applyProtection="1"/>
    <xf numFmtId="167" fontId="54" fillId="2" borderId="3" xfId="5" applyNumberFormat="1" applyFont="1" applyFill="1" applyBorder="1" applyProtection="1">
      <protection locked="0"/>
    </xf>
    <xf numFmtId="167" fontId="54" fillId="2" borderId="0" xfId="5" applyNumberFormat="1" applyFont="1" applyFill="1" applyBorder="1" applyProtection="1">
      <protection locked="0"/>
    </xf>
    <xf numFmtId="167" fontId="54" fillId="2" borderId="10" xfId="5" applyNumberFormat="1" applyFont="1" applyFill="1" applyBorder="1" applyProtection="1">
      <protection locked="0"/>
    </xf>
    <xf numFmtId="167" fontId="54" fillId="0" borderId="6" xfId="5" applyNumberFormat="1" applyFont="1" applyFill="1" applyBorder="1" applyProtection="1">
      <protection locked="0"/>
    </xf>
    <xf numFmtId="167" fontId="54" fillId="2" borderId="6" xfId="5" applyNumberFormat="1" applyFont="1" applyFill="1" applyBorder="1" applyProtection="1">
      <protection locked="0"/>
    </xf>
    <xf numFmtId="0" fontId="54" fillId="2" borderId="7" xfId="0" applyFont="1" applyFill="1" applyBorder="1" applyProtection="1">
      <protection locked="0"/>
    </xf>
    <xf numFmtId="0" fontId="54" fillId="2" borderId="16" xfId="0" applyFont="1" applyFill="1" applyBorder="1" applyProtection="1">
      <protection locked="0"/>
    </xf>
    <xf numFmtId="0" fontId="54" fillId="2" borderId="32" xfId="7" applyFont="1" applyFill="1" applyBorder="1" applyProtection="1">
      <protection locked="0"/>
    </xf>
    <xf numFmtId="0" fontId="54" fillId="0" borderId="8" xfId="7" applyFont="1" applyFill="1" applyBorder="1" applyProtection="1">
      <protection locked="0"/>
    </xf>
    <xf numFmtId="0" fontId="54" fillId="2" borderId="8" xfId="7" applyFont="1" applyFill="1" applyBorder="1" applyProtection="1">
      <protection locked="0"/>
    </xf>
    <xf numFmtId="167" fontId="62" fillId="2" borderId="47" xfId="0" applyNumberFormat="1" applyFont="1" applyFill="1" applyBorder="1" applyProtection="1">
      <protection locked="0"/>
    </xf>
    <xf numFmtId="167" fontId="62" fillId="2" borderId="48" xfId="0" applyNumberFormat="1" applyFont="1" applyFill="1" applyBorder="1" applyProtection="1">
      <protection locked="0"/>
    </xf>
    <xf numFmtId="165" fontId="62" fillId="2" borderId="48" xfId="1" applyFont="1" applyFill="1" applyBorder="1" applyProtection="1">
      <protection locked="0"/>
    </xf>
    <xf numFmtId="190" fontId="51" fillId="2" borderId="0" xfId="147" applyNumberFormat="1" applyFont="1" applyFill="1" applyBorder="1" applyAlignment="1">
      <alignment horizontal="right"/>
    </xf>
    <xf numFmtId="165" fontId="62" fillId="2" borderId="45" xfId="1" applyFont="1" applyFill="1" applyBorder="1" applyProtection="1">
      <protection locked="0"/>
    </xf>
    <xf numFmtId="167" fontId="62" fillId="0" borderId="47" xfId="0" applyNumberFormat="1" applyFont="1" applyFill="1" applyBorder="1" applyProtection="1">
      <protection locked="0"/>
    </xf>
    <xf numFmtId="168" fontId="63" fillId="0" borderId="0" xfId="9" applyNumberFormat="1" applyFont="1" applyFill="1" applyBorder="1" applyProtection="1">
      <protection locked="0"/>
    </xf>
    <xf numFmtId="164" fontId="51" fillId="2" borderId="17" xfId="0" applyNumberFormat="1" applyFont="1" applyFill="1" applyBorder="1" applyAlignment="1">
      <alignment horizontal="right"/>
    </xf>
    <xf numFmtId="164" fontId="54" fillId="2" borderId="3" xfId="5" applyFont="1" applyFill="1" applyBorder="1" applyProtection="1"/>
    <xf numFmtId="164" fontId="54" fillId="2" borderId="0" xfId="5" applyFont="1" applyFill="1" applyBorder="1" applyProtection="1"/>
    <xf numFmtId="164" fontId="51" fillId="2" borderId="0" xfId="0" applyNumberFormat="1" applyFont="1" applyFill="1" applyBorder="1" applyAlignment="1">
      <alignment horizontal="right"/>
    </xf>
    <xf numFmtId="164" fontId="54" fillId="2" borderId="10" xfId="5" applyFont="1" applyFill="1" applyBorder="1" applyProtection="1"/>
    <xf numFmtId="164" fontId="54" fillId="0" borderId="6" xfId="5" applyFont="1" applyFill="1" applyBorder="1" applyProtection="1"/>
    <xf numFmtId="168" fontId="54" fillId="0" borderId="0" xfId="9" applyNumberFormat="1" applyFont="1" applyFill="1" applyBorder="1" applyAlignment="1" applyProtection="1">
      <alignment horizontal="left"/>
      <protection locked="0"/>
    </xf>
    <xf numFmtId="0" fontId="54" fillId="2" borderId="0" xfId="7" applyFont="1" applyFill="1" applyBorder="1" applyProtection="1">
      <protection locked="0"/>
    </xf>
    <xf numFmtId="9" fontId="54" fillId="0" borderId="0" xfId="9" applyFont="1" applyBorder="1"/>
    <xf numFmtId="9" fontId="54" fillId="2" borderId="4" xfId="9" applyFont="1" applyFill="1" applyBorder="1" applyProtection="1">
      <protection locked="0"/>
    </xf>
    <xf numFmtId="9" fontId="54" fillId="2" borderId="17" xfId="9" applyFont="1" applyFill="1" applyBorder="1" applyProtection="1">
      <protection locked="0"/>
    </xf>
    <xf numFmtId="168" fontId="51" fillId="2" borderId="17" xfId="147" applyNumberFormat="1" applyFont="1" applyFill="1" applyBorder="1" applyAlignment="1">
      <alignment horizontal="right"/>
    </xf>
    <xf numFmtId="168" fontId="54" fillId="2" borderId="31" xfId="9" applyNumberFormat="1" applyFont="1" applyFill="1" applyBorder="1" applyProtection="1">
      <protection locked="0"/>
    </xf>
    <xf numFmtId="168" fontId="54" fillId="2" borderId="5" xfId="9" applyNumberFormat="1" applyFont="1" applyFill="1" applyBorder="1" applyProtection="1">
      <protection locked="0"/>
    </xf>
    <xf numFmtId="0" fontId="54" fillId="0" borderId="0" xfId="7" applyFont="1"/>
    <xf numFmtId="166" fontId="54" fillId="2" borderId="0" xfId="1" applyNumberFormat="1" applyFont="1" applyFill="1" applyBorder="1"/>
    <xf numFmtId="175" fontId="54" fillId="2" borderId="3" xfId="1" applyNumberFormat="1" applyFont="1" applyFill="1" applyBorder="1" applyProtection="1">
      <protection locked="0"/>
    </xf>
    <xf numFmtId="175" fontId="54" fillId="2" borderId="0" xfId="1" applyNumberFormat="1" applyFont="1" applyFill="1" applyBorder="1" applyProtection="1">
      <protection locked="0"/>
    </xf>
    <xf numFmtId="175" fontId="51" fillId="2" borderId="0" xfId="158" applyNumberFormat="1" applyFont="1" applyFill="1" applyBorder="1" applyAlignment="1">
      <alignment horizontal="right"/>
    </xf>
    <xf numFmtId="175" fontId="54" fillId="2" borderId="10" xfId="1" applyNumberFormat="1" applyFont="1" applyFill="1" applyBorder="1" applyProtection="1">
      <protection locked="0"/>
    </xf>
    <xf numFmtId="175" fontId="54" fillId="2" borderId="6" xfId="1" applyNumberFormat="1" applyFont="1" applyFill="1" applyBorder="1" applyProtection="1">
      <protection locked="0"/>
    </xf>
    <xf numFmtId="175" fontId="51" fillId="2" borderId="16" xfId="158" applyNumberFormat="1" applyFont="1" applyFill="1" applyBorder="1" applyAlignment="1">
      <alignment horizontal="right"/>
    </xf>
    <xf numFmtId="168" fontId="54" fillId="2" borderId="0" xfId="9" applyNumberFormat="1" applyFont="1" applyFill="1" applyBorder="1"/>
    <xf numFmtId="168" fontId="54" fillId="2" borderId="2" xfId="9" applyNumberFormat="1" applyFont="1" applyFill="1" applyBorder="1" applyProtection="1">
      <protection locked="0"/>
    </xf>
    <xf numFmtId="168" fontId="54" fillId="2" borderId="14" xfId="9" applyNumberFormat="1" applyFont="1" applyFill="1" applyBorder="1" applyProtection="1">
      <protection locked="0"/>
    </xf>
    <xf numFmtId="168" fontId="54" fillId="2" borderId="9" xfId="9" applyNumberFormat="1" applyFont="1" applyFill="1" applyBorder="1" applyProtection="1">
      <protection locked="0"/>
    </xf>
    <xf numFmtId="168" fontId="54" fillId="2" borderId="1" xfId="9" applyNumberFormat="1" applyFont="1" applyFill="1" applyBorder="1" applyProtection="1">
      <protection locked="0"/>
    </xf>
    <xf numFmtId="165" fontId="61" fillId="2" borderId="0" xfId="1" applyFont="1" applyFill="1" applyBorder="1" applyAlignment="1" applyProtection="1">
      <alignment horizontal="center"/>
      <protection locked="0"/>
    </xf>
    <xf numFmtId="168" fontId="51" fillId="2" borderId="14" xfId="147" applyNumberFormat="1" applyFont="1" applyFill="1" applyBorder="1" applyAlignment="1">
      <alignment horizontal="right"/>
    </xf>
    <xf numFmtId="166" fontId="54" fillId="0" borderId="0" xfId="1" applyNumberFormat="1" applyFont="1" applyBorder="1"/>
    <xf numFmtId="166" fontId="54" fillId="2" borderId="7" xfId="1" applyNumberFormat="1" applyFont="1" applyFill="1" applyBorder="1" applyProtection="1">
      <protection locked="0"/>
    </xf>
    <xf numFmtId="166" fontId="54" fillId="2" borderId="16" xfId="1" applyNumberFormat="1" applyFont="1" applyFill="1" applyBorder="1" applyProtection="1">
      <protection locked="0"/>
    </xf>
    <xf numFmtId="166" fontId="54" fillId="2" borderId="32" xfId="1" applyNumberFormat="1" applyFont="1" applyFill="1" applyBorder="1" applyProtection="1">
      <protection locked="0"/>
    </xf>
    <xf numFmtId="166" fontId="54" fillId="2" borderId="17" xfId="1" applyNumberFormat="1" applyFont="1" applyFill="1" applyBorder="1" applyProtection="1">
      <protection locked="0"/>
    </xf>
    <xf numFmtId="168" fontId="54" fillId="2" borderId="0" xfId="9" applyNumberFormat="1" applyFont="1" applyFill="1" applyBorder="1" applyProtection="1">
      <protection locked="0"/>
    </xf>
    <xf numFmtId="0" fontId="54" fillId="0" borderId="0" xfId="7" applyFont="1" applyFill="1" applyAlignment="1" applyProtection="1">
      <alignment horizontal="left" vertical="top" wrapText="1"/>
      <protection locked="0"/>
    </xf>
    <xf numFmtId="0" fontId="54" fillId="0" borderId="0" xfId="0" applyFont="1" applyFill="1" applyAlignment="1">
      <alignment wrapText="1"/>
    </xf>
    <xf numFmtId="166" fontId="54" fillId="2" borderId="0" xfId="1" applyNumberFormat="1" applyFont="1" applyFill="1" applyBorder="1" applyProtection="1">
      <protection locked="0"/>
    </xf>
    <xf numFmtId="0" fontId="54" fillId="2" borderId="0" xfId="7" applyFont="1" applyFill="1" applyBorder="1" applyAlignment="1" applyProtection="1">
      <alignment horizontal="left" vertical="top" wrapText="1"/>
      <protection locked="0"/>
    </xf>
    <xf numFmtId="0" fontId="64" fillId="2" borderId="0" xfId="145" applyNumberFormat="1" applyFont="1" applyFill="1" applyBorder="1" applyAlignment="1">
      <alignment vertical="top"/>
    </xf>
    <xf numFmtId="0" fontId="51" fillId="2" borderId="0" xfId="145" applyFont="1" applyFill="1"/>
    <xf numFmtId="0" fontId="52" fillId="2" borderId="0" xfId="145" applyNumberFormat="1" applyFont="1" applyFill="1" applyBorder="1" applyAlignment="1">
      <alignment horizontal="left"/>
    </xf>
    <xf numFmtId="0" fontId="55" fillId="0" borderId="7" xfId="0" applyFont="1" applyBorder="1" applyAlignment="1">
      <alignment horizontal="center" wrapText="1"/>
    </xf>
    <xf numFmtId="0" fontId="55" fillId="2" borderId="14" xfId="0" applyFont="1" applyFill="1" applyBorder="1" applyAlignment="1">
      <alignment horizontal="center" wrapText="1"/>
    </xf>
    <xf numFmtId="0" fontId="51" fillId="2" borderId="4" xfId="145" applyFont="1" applyFill="1" applyBorder="1"/>
    <xf numFmtId="0" fontId="51" fillId="2" borderId="17" xfId="145" applyFont="1" applyFill="1" applyBorder="1"/>
    <xf numFmtId="0" fontId="51" fillId="2" borderId="0" xfId="145" applyFont="1" applyFill="1" applyBorder="1"/>
    <xf numFmtId="0" fontId="51" fillId="2" borderId="6" xfId="145" applyFont="1" applyFill="1" applyBorder="1"/>
    <xf numFmtId="0" fontId="51" fillId="2" borderId="0" xfId="145" quotePrefix="1" applyNumberFormat="1" applyFont="1" applyFill="1" applyBorder="1" applyAlignment="1">
      <alignment horizontal="left" vertical="top"/>
    </xf>
    <xf numFmtId="167" fontId="51" fillId="2" borderId="3" xfId="5" applyNumberFormat="1" applyFont="1" applyFill="1" applyBorder="1"/>
    <xf numFmtId="167" fontId="54" fillId="2" borderId="0" xfId="5" applyNumberFormat="1" applyFont="1" applyFill="1" applyBorder="1" applyAlignment="1">
      <alignment horizontal="right"/>
    </xf>
    <xf numFmtId="167" fontId="51" fillId="2" borderId="0" xfId="5" applyNumberFormat="1" applyFont="1" applyFill="1" applyBorder="1"/>
    <xf numFmtId="167" fontId="51" fillId="2" borderId="6" xfId="5" applyNumberFormat="1" applyFont="1" applyFill="1" applyBorder="1"/>
    <xf numFmtId="188" fontId="51" fillId="2" borderId="3" xfId="146" applyNumberFormat="1" applyFont="1" applyFill="1" applyBorder="1"/>
    <xf numFmtId="172" fontId="54" fillId="2" borderId="0" xfId="0" applyNumberFormat="1" applyFont="1" applyFill="1" applyBorder="1" applyAlignment="1">
      <alignment horizontal="right"/>
    </xf>
    <xf numFmtId="188" fontId="51" fillId="2" borderId="0" xfId="146" applyNumberFormat="1" applyFont="1" applyFill="1" applyBorder="1"/>
    <xf numFmtId="188" fontId="51" fillId="2" borderId="6" xfId="146" applyNumberFormat="1" applyFont="1" applyFill="1" applyBorder="1"/>
    <xf numFmtId="0" fontId="51" fillId="2" borderId="0" xfId="145" quotePrefix="1" applyNumberFormat="1" applyFont="1" applyFill="1" applyBorder="1" applyAlignment="1">
      <alignment horizontal="left" vertical="top" wrapText="1"/>
    </xf>
    <xf numFmtId="188" fontId="51" fillId="2" borderId="7" xfId="146" applyNumberFormat="1" applyFont="1" applyFill="1" applyBorder="1"/>
    <xf numFmtId="172" fontId="54" fillId="2" borderId="16" xfId="0" applyNumberFormat="1" applyFont="1" applyFill="1" applyBorder="1" applyAlignment="1">
      <alignment horizontal="right"/>
    </xf>
    <xf numFmtId="188" fontId="51" fillId="2" borderId="16" xfId="146" applyNumberFormat="1" applyFont="1" applyFill="1" applyBorder="1"/>
    <xf numFmtId="188" fontId="51" fillId="2" borderId="8" xfId="146" applyNumberFormat="1" applyFont="1" applyFill="1" applyBorder="1"/>
    <xf numFmtId="188" fontId="51" fillId="2" borderId="5" xfId="146" applyNumberFormat="1" applyFont="1" applyFill="1" applyBorder="1"/>
    <xf numFmtId="0" fontId="52" fillId="2" borderId="0" xfId="145" quotePrefix="1" applyNumberFormat="1" applyFont="1" applyFill="1" applyBorder="1" applyAlignment="1">
      <alignment horizontal="left" vertical="top"/>
    </xf>
    <xf numFmtId="165" fontId="62" fillId="2" borderId="3" xfId="1" applyFont="1" applyFill="1" applyBorder="1"/>
    <xf numFmtId="165" fontId="62" fillId="2" borderId="0" xfId="1" applyFont="1" applyFill="1" applyBorder="1"/>
    <xf numFmtId="165" fontId="62" fillId="2" borderId="6" xfId="1" applyFont="1" applyFill="1" applyBorder="1"/>
    <xf numFmtId="188" fontId="54" fillId="2" borderId="0" xfId="146" applyNumberFormat="1" applyFont="1" applyFill="1" applyBorder="1"/>
    <xf numFmtId="188" fontId="51" fillId="2" borderId="4" xfId="146" applyNumberFormat="1" applyFont="1" applyFill="1" applyBorder="1"/>
    <xf numFmtId="188" fontId="51" fillId="2" borderId="17" xfId="146" applyNumberFormat="1" applyFont="1" applyFill="1" applyBorder="1"/>
    <xf numFmtId="188" fontId="51" fillId="2" borderId="10" xfId="146" applyNumberFormat="1" applyFont="1" applyFill="1" applyBorder="1"/>
    <xf numFmtId="166" fontId="54" fillId="2" borderId="16" xfId="1" applyNumberFormat="1" applyFont="1" applyFill="1" applyBorder="1"/>
    <xf numFmtId="188" fontId="51" fillId="2" borderId="2" xfId="146" applyNumberFormat="1" applyFont="1" applyFill="1" applyBorder="1"/>
    <xf numFmtId="188" fontId="51" fillId="2" borderId="9" xfId="146" applyNumberFormat="1" applyFont="1" applyFill="1" applyBorder="1"/>
    <xf numFmtId="188" fontId="51" fillId="2" borderId="1" xfId="146" applyNumberFormat="1" applyFont="1" applyFill="1" applyBorder="1"/>
    <xf numFmtId="167" fontId="51" fillId="2" borderId="46" xfId="5" applyNumberFormat="1" applyFont="1" applyFill="1" applyBorder="1"/>
    <xf numFmtId="167" fontId="54" fillId="2" borderId="30" xfId="5" applyNumberFormat="1" applyFont="1" applyFill="1" applyBorder="1" applyAlignment="1">
      <alignment horizontal="right"/>
    </xf>
    <xf numFmtId="167" fontId="51" fillId="2" borderId="44" xfId="5" applyNumberFormat="1" applyFont="1" applyFill="1" applyBorder="1"/>
    <xf numFmtId="167" fontId="51" fillId="2" borderId="13" xfId="5" applyNumberFormat="1" applyFont="1" applyFill="1" applyBorder="1"/>
    <xf numFmtId="0" fontId="52" fillId="2" borderId="0" xfId="145" applyFont="1" applyFill="1"/>
    <xf numFmtId="0" fontId="51" fillId="2" borderId="3" xfId="145" applyFont="1" applyFill="1" applyBorder="1"/>
    <xf numFmtId="0" fontId="54" fillId="2" borderId="0" xfId="145" applyFont="1" applyFill="1" applyBorder="1"/>
    <xf numFmtId="168" fontId="51" fillId="2" borderId="3" xfId="147" applyNumberFormat="1" applyFont="1" applyFill="1" applyBorder="1"/>
    <xf numFmtId="168" fontId="65" fillId="2" borderId="0" xfId="147" applyNumberFormat="1" applyFont="1" applyFill="1" applyBorder="1" applyAlignment="1">
      <alignment horizontal="right"/>
    </xf>
    <xf numFmtId="168" fontId="54" fillId="2" borderId="0" xfId="147" applyNumberFormat="1" applyFont="1" applyFill="1" applyBorder="1" applyAlignment="1">
      <alignment horizontal="right"/>
    </xf>
    <xf numFmtId="168" fontId="51" fillId="2" borderId="0" xfId="147" applyNumberFormat="1" applyFont="1" applyFill="1" applyBorder="1"/>
    <xf numFmtId="168" fontId="51" fillId="2" borderId="6" xfId="147" applyNumberFormat="1" applyFont="1" applyFill="1" applyBorder="1"/>
    <xf numFmtId="175" fontId="65" fillId="2" borderId="0" xfId="146" applyNumberFormat="1" applyFont="1" applyFill="1" applyBorder="1" applyAlignment="1">
      <alignment horizontal="right"/>
    </xf>
    <xf numFmtId="175" fontId="54" fillId="2" borderId="0" xfId="146" applyNumberFormat="1" applyFont="1" applyFill="1" applyBorder="1" applyAlignment="1">
      <alignment horizontal="right"/>
    </xf>
    <xf numFmtId="175" fontId="51" fillId="2" borderId="0" xfId="146" applyNumberFormat="1" applyFont="1" applyFill="1" applyBorder="1"/>
    <xf numFmtId="175" fontId="51" fillId="2" borderId="6" xfId="146" applyNumberFormat="1" applyFont="1" applyFill="1" applyBorder="1"/>
    <xf numFmtId="175" fontId="51" fillId="2" borderId="3" xfId="1" applyNumberFormat="1" applyFont="1" applyFill="1" applyBorder="1"/>
    <xf numFmtId="175" fontId="65" fillId="2" borderId="16" xfId="146" applyNumberFormat="1" applyFont="1" applyFill="1" applyBorder="1" applyAlignment="1">
      <alignment horizontal="right"/>
    </xf>
    <xf numFmtId="175" fontId="54" fillId="2" borderId="16" xfId="146" applyNumberFormat="1" applyFont="1" applyFill="1" applyBorder="1" applyAlignment="1">
      <alignment horizontal="right"/>
    </xf>
    <xf numFmtId="168" fontId="51" fillId="2" borderId="2" xfId="147" applyNumberFormat="1" applyFont="1" applyFill="1" applyBorder="1"/>
    <xf numFmtId="168" fontId="65" fillId="2" borderId="16" xfId="147" applyNumberFormat="1" applyFont="1" applyFill="1" applyBorder="1" applyAlignment="1">
      <alignment horizontal="right"/>
    </xf>
    <xf numFmtId="168" fontId="54" fillId="2" borderId="16" xfId="147" applyNumberFormat="1" applyFont="1" applyFill="1" applyBorder="1" applyAlignment="1">
      <alignment horizontal="right"/>
    </xf>
    <xf numFmtId="168" fontId="51" fillId="2" borderId="14" xfId="147" applyNumberFormat="1" applyFont="1" applyFill="1" applyBorder="1"/>
    <xf numFmtId="168" fontId="51" fillId="2" borderId="1" xfId="147" applyNumberFormat="1" applyFont="1" applyFill="1" applyBorder="1"/>
    <xf numFmtId="165" fontId="51" fillId="2" borderId="0" xfId="146" applyFont="1" applyFill="1"/>
    <xf numFmtId="166" fontId="54" fillId="2" borderId="8" xfId="1" applyNumberFormat="1" applyFont="1" applyFill="1" applyBorder="1" applyProtection="1">
      <protection locked="0"/>
    </xf>
    <xf numFmtId="166" fontId="53" fillId="0" borderId="0" xfId="1" applyNumberFormat="1" applyFont="1" applyAlignment="1">
      <alignment wrapText="1"/>
    </xf>
    <xf numFmtId="166" fontId="55" fillId="2" borderId="0" xfId="1" applyNumberFormat="1" applyFont="1" applyFill="1" applyAlignment="1">
      <alignment wrapText="1"/>
    </xf>
    <xf numFmtId="166" fontId="55" fillId="0" borderId="0" xfId="1" applyNumberFormat="1" applyFont="1" applyAlignment="1">
      <alignment wrapText="1"/>
    </xf>
    <xf numFmtId="166" fontId="55" fillId="0" borderId="0" xfId="1" applyNumberFormat="1" applyFont="1" applyBorder="1" applyAlignment="1">
      <alignment wrapText="1"/>
    </xf>
    <xf numFmtId="166" fontId="54" fillId="0" borderId="0" xfId="1" applyNumberFormat="1" applyFont="1" applyBorder="1" applyAlignment="1">
      <alignment wrapText="1"/>
    </xf>
    <xf numFmtId="0" fontId="55" fillId="2" borderId="2" xfId="0" applyFont="1" applyFill="1" applyBorder="1" applyAlignment="1">
      <alignment horizontal="center" wrapText="1"/>
    </xf>
    <xf numFmtId="0" fontId="55" fillId="2" borderId="1" xfId="7" applyFont="1" applyFill="1" applyBorder="1" applyAlignment="1">
      <alignment horizontal="center" wrapText="1"/>
    </xf>
    <xf numFmtId="0" fontId="54" fillId="2" borderId="4" xfId="0" applyFont="1" applyFill="1" applyBorder="1"/>
    <xf numFmtId="0" fontId="54" fillId="2" borderId="17" xfId="0" applyFont="1" applyFill="1" applyBorder="1"/>
    <xf numFmtId="0" fontId="54" fillId="2" borderId="31" xfId="7" applyFont="1" applyFill="1" applyBorder="1"/>
    <xf numFmtId="0" fontId="54" fillId="2" borderId="5" xfId="7" applyFont="1" applyFill="1" applyBorder="1"/>
    <xf numFmtId="166" fontId="54" fillId="2" borderId="3" xfId="1" applyNumberFormat="1" applyFont="1" applyFill="1" applyBorder="1" applyProtection="1">
      <protection locked="0"/>
    </xf>
    <xf numFmtId="166" fontId="54" fillId="2" borderId="2" xfId="1" applyNumberFormat="1" applyFont="1" applyFill="1" applyBorder="1" applyProtection="1">
      <protection locked="0"/>
    </xf>
    <xf numFmtId="166" fontId="54" fillId="2" borderId="14" xfId="1" applyNumberFormat="1" applyFont="1" applyFill="1" applyBorder="1" applyProtection="1">
      <protection locked="0"/>
    </xf>
    <xf numFmtId="166" fontId="54" fillId="2" borderId="1" xfId="1" applyNumberFormat="1" applyFont="1" applyFill="1" applyBorder="1" applyProtection="1">
      <protection locked="0"/>
    </xf>
    <xf numFmtId="166" fontId="54" fillId="2" borderId="0" xfId="1" applyNumberFormat="1" applyFont="1" applyFill="1" applyBorder="1" applyAlignment="1">
      <alignment wrapText="1"/>
    </xf>
    <xf numFmtId="0" fontId="54" fillId="2" borderId="4" xfId="7" applyFont="1" applyFill="1" applyBorder="1" applyProtection="1">
      <protection locked="0"/>
    </xf>
    <xf numFmtId="0" fontId="54" fillId="2" borderId="0" xfId="7" applyFont="1" applyFill="1"/>
    <xf numFmtId="0" fontId="54" fillId="2" borderId="3" xfId="7" applyFont="1" applyFill="1" applyBorder="1" applyProtection="1">
      <protection locked="0"/>
    </xf>
    <xf numFmtId="166" fontId="54" fillId="2" borderId="6" xfId="1" applyNumberFormat="1" applyFont="1" applyFill="1" applyBorder="1" applyProtection="1">
      <protection locked="0"/>
    </xf>
    <xf numFmtId="166" fontId="54" fillId="2" borderId="4" xfId="1" applyNumberFormat="1" applyFont="1" applyFill="1" applyBorder="1" applyProtection="1">
      <protection locked="0"/>
    </xf>
    <xf numFmtId="166" fontId="54" fillId="2" borderId="31" xfId="1" applyNumberFormat="1" applyFont="1" applyFill="1" applyBorder="1" applyProtection="1">
      <protection locked="0"/>
    </xf>
    <xf numFmtId="166" fontId="54" fillId="2" borderId="5" xfId="1" applyNumberFormat="1" applyFont="1" applyFill="1" applyBorder="1" applyProtection="1">
      <protection locked="0"/>
    </xf>
    <xf numFmtId="166" fontId="54" fillId="2" borderId="10" xfId="1" applyNumberFormat="1" applyFont="1" applyFill="1" applyBorder="1" applyProtection="1">
      <protection locked="0"/>
    </xf>
    <xf numFmtId="0" fontId="54" fillId="2" borderId="14" xfId="0" applyFont="1" applyFill="1" applyBorder="1" applyProtection="1">
      <protection locked="0"/>
    </xf>
    <xf numFmtId="166" fontId="54" fillId="2" borderId="14" xfId="1" applyNumberFormat="1" applyFont="1" applyFill="1" applyBorder="1"/>
    <xf numFmtId="0" fontId="54" fillId="2" borderId="17" xfId="7" applyFont="1" applyFill="1" applyBorder="1" applyProtection="1">
      <protection locked="0"/>
    </xf>
    <xf numFmtId="167" fontId="55" fillId="0" borderId="0" xfId="5" applyNumberFormat="1" applyFont="1" applyBorder="1" applyAlignment="1">
      <alignment wrapText="1"/>
    </xf>
    <xf numFmtId="167" fontId="54" fillId="2" borderId="12" xfId="5" applyNumberFormat="1" applyFont="1" applyFill="1" applyBorder="1" applyProtection="1">
      <protection locked="0"/>
    </xf>
    <xf numFmtId="167" fontId="54" fillId="2" borderId="20" xfId="5" applyNumberFormat="1" applyFont="1" applyFill="1" applyBorder="1" applyProtection="1">
      <protection locked="0"/>
    </xf>
    <xf numFmtId="167" fontId="54" fillId="2" borderId="20" xfId="5" applyNumberFormat="1" applyFont="1" applyFill="1" applyBorder="1"/>
    <xf numFmtId="167" fontId="54" fillId="2" borderId="11" xfId="5" applyNumberFormat="1" applyFont="1" applyFill="1" applyBorder="1" applyProtection="1">
      <protection locked="0"/>
    </xf>
    <xf numFmtId="0" fontId="55" fillId="0" borderId="0" xfId="7" applyFont="1"/>
    <xf numFmtId="0" fontId="54" fillId="2" borderId="15" xfId="0" applyFont="1" applyFill="1" applyBorder="1" applyProtection="1">
      <protection locked="0"/>
    </xf>
    <xf numFmtId="0" fontId="54" fillId="2" borderId="19" xfId="0" applyFont="1" applyFill="1" applyBorder="1" applyProtection="1">
      <protection locked="0"/>
    </xf>
    <xf numFmtId="0" fontId="54" fillId="2" borderId="19" xfId="7" applyFont="1" applyFill="1" applyBorder="1" applyProtection="1">
      <protection locked="0"/>
    </xf>
    <xf numFmtId="0" fontId="54" fillId="2" borderId="15" xfId="7" applyFont="1" applyFill="1" applyBorder="1" applyProtection="1">
      <protection locked="0"/>
    </xf>
    <xf numFmtId="0" fontId="54" fillId="2" borderId="18" xfId="7" applyFont="1" applyFill="1" applyBorder="1" applyProtection="1">
      <protection locked="0"/>
    </xf>
    <xf numFmtId="168" fontId="54" fillId="0" borderId="0" xfId="9" applyNumberFormat="1" applyFont="1" applyBorder="1" applyAlignment="1">
      <alignment wrapText="1"/>
    </xf>
    <xf numFmtId="168" fontId="54" fillId="2" borderId="3" xfId="9" applyNumberFormat="1" applyFont="1" applyFill="1" applyBorder="1"/>
    <xf numFmtId="168" fontId="54" fillId="2" borderId="6" xfId="9" applyNumberFormat="1" applyFont="1" applyFill="1" applyBorder="1"/>
    <xf numFmtId="168" fontId="54" fillId="0" borderId="0" xfId="7" applyNumberFormat="1" applyFont="1"/>
    <xf numFmtId="189" fontId="54" fillId="2" borderId="3" xfId="9" applyNumberFormat="1" applyFont="1" applyFill="1" applyBorder="1"/>
    <xf numFmtId="189" fontId="54" fillId="2" borderId="0" xfId="9" applyNumberFormat="1" applyFont="1" applyFill="1" applyBorder="1"/>
    <xf numFmtId="189" fontId="54" fillId="2" borderId="0" xfId="9" applyNumberFormat="1" applyFont="1" applyFill="1" applyBorder="1" applyProtection="1">
      <protection locked="0"/>
    </xf>
    <xf numFmtId="189" fontId="54" fillId="2" borderId="6" xfId="9" applyNumberFormat="1" applyFont="1" applyFill="1" applyBorder="1" applyProtection="1">
      <protection locked="0"/>
    </xf>
    <xf numFmtId="9" fontId="54" fillId="0" borderId="0" xfId="9" applyFont="1"/>
    <xf numFmtId="9" fontId="54" fillId="0" borderId="0" xfId="9" applyFont="1" applyBorder="1" applyAlignment="1">
      <alignment wrapText="1"/>
    </xf>
    <xf numFmtId="9" fontId="54" fillId="2" borderId="0" xfId="9" applyFont="1" applyFill="1" applyBorder="1" applyAlignment="1">
      <alignment wrapText="1"/>
    </xf>
    <xf numFmtId="166" fontId="54" fillId="2" borderId="0" xfId="7" applyNumberFormat="1" applyFont="1" applyFill="1" applyBorder="1" applyProtection="1">
      <protection locked="0"/>
    </xf>
    <xf numFmtId="0" fontId="54" fillId="0" borderId="0" xfId="7" applyFont="1" applyFill="1"/>
    <xf numFmtId="0" fontId="54" fillId="0" borderId="0" xfId="7" applyNumberFormat="1" applyFont="1" applyFill="1" applyAlignment="1">
      <alignment horizontal="left"/>
    </xf>
    <xf numFmtId="0" fontId="54" fillId="0" borderId="0" xfId="7" applyNumberFormat="1" applyFont="1" applyFill="1" applyAlignment="1"/>
    <xf numFmtId="0" fontId="54" fillId="0" borderId="0" xfId="7" applyFont="1" applyAlignment="1">
      <alignment wrapText="1"/>
    </xf>
    <xf numFmtId="0" fontId="55" fillId="0" borderId="0" xfId="0" applyFont="1"/>
    <xf numFmtId="0" fontId="54" fillId="0" borderId="0" xfId="0" applyFont="1"/>
    <xf numFmtId="0" fontId="54" fillId="0" borderId="0" xfId="0" applyFont="1" applyAlignment="1">
      <alignment vertical="top"/>
    </xf>
    <xf numFmtId="49" fontId="51" fillId="0" borderId="0" xfId="0" quotePrefix="1" applyNumberFormat="1" applyFont="1" applyBorder="1" applyAlignment="1">
      <alignment horizontal="left" wrapText="1"/>
    </xf>
    <xf numFmtId="172" fontId="51" fillId="0" borderId="0" xfId="0" applyNumberFormat="1" applyFont="1" applyBorder="1" applyAlignment="1">
      <alignment horizontal="left"/>
    </xf>
    <xf numFmtId="0" fontId="51" fillId="0" borderId="0" xfId="0" applyNumberFormat="1" applyFont="1" applyAlignment="1">
      <alignment horizontal="center"/>
    </xf>
    <xf numFmtId="0" fontId="51" fillId="0" borderId="0" xfId="0" applyNumberFormat="1" applyFont="1" applyBorder="1" applyAlignment="1">
      <alignment horizontal="center"/>
    </xf>
    <xf numFmtId="0" fontId="57" fillId="0" borderId="16" xfId="0" quotePrefix="1" applyNumberFormat="1" applyFont="1" applyBorder="1" applyAlignment="1">
      <alignment horizontal="center"/>
    </xf>
    <xf numFmtId="0" fontId="57" fillId="0" borderId="0" xfId="0" quotePrefix="1" applyNumberFormat="1" applyFont="1" applyBorder="1" applyAlignment="1">
      <alignment horizontal="center"/>
    </xf>
    <xf numFmtId="49" fontId="51" fillId="0" borderId="0" xfId="0" quotePrefix="1" applyNumberFormat="1" applyFont="1" applyAlignment="1">
      <alignment horizontal="left"/>
    </xf>
    <xf numFmtId="167" fontId="51" fillId="0" borderId="0" xfId="152" applyNumberFormat="1" applyFont="1" applyAlignment="1">
      <alignment horizontal="right"/>
    </xf>
    <xf numFmtId="172" fontId="51" fillId="0" borderId="0" xfId="0" applyNumberFormat="1" applyFont="1" applyAlignment="1">
      <alignment horizontal="right"/>
    </xf>
    <xf numFmtId="49" fontId="51" fillId="0" borderId="0" xfId="0" applyNumberFormat="1" applyFont="1" applyBorder="1" applyAlignment="1">
      <alignment horizontal="center"/>
    </xf>
    <xf numFmtId="172" fontId="51" fillId="0" borderId="16" xfId="0" applyNumberFormat="1" applyFont="1" applyBorder="1" applyAlignment="1">
      <alignment horizontal="right"/>
    </xf>
    <xf numFmtId="172" fontId="51" fillId="0" borderId="16" xfId="158" applyNumberFormat="1" applyFont="1" applyBorder="1" applyAlignment="1">
      <alignment horizontal="right"/>
    </xf>
    <xf numFmtId="49" fontId="52" fillId="0" borderId="0" xfId="0" quotePrefix="1" applyNumberFormat="1" applyFont="1" applyAlignment="1">
      <alignment horizontal="left"/>
    </xf>
    <xf numFmtId="192" fontId="51" fillId="0" borderId="20" xfId="0" applyNumberFormat="1" applyFont="1" applyBorder="1" applyAlignment="1">
      <alignment horizontal="right"/>
    </xf>
    <xf numFmtId="166" fontId="54" fillId="2" borderId="0" xfId="1" applyNumberFormat="1" applyFont="1" applyFill="1" applyBorder="1" applyAlignment="1" applyProtection="1">
      <alignment horizontal="left" wrapText="1"/>
      <protection locked="0"/>
    </xf>
    <xf numFmtId="168" fontId="55" fillId="0" borderId="0" xfId="9" applyNumberFormat="1" applyFont="1" applyBorder="1" applyProtection="1">
      <protection locked="0"/>
    </xf>
    <xf numFmtId="0" fontId="55" fillId="2" borderId="0" xfId="7" applyFont="1" applyFill="1" applyAlignment="1" applyProtection="1">
      <alignment wrapText="1"/>
      <protection locked="0"/>
    </xf>
    <xf numFmtId="172" fontId="54" fillId="2" borderId="0" xfId="1" applyNumberFormat="1" applyFont="1" applyFill="1" applyBorder="1" applyProtection="1">
      <protection locked="0"/>
    </xf>
    <xf numFmtId="172" fontId="54" fillId="2" borderId="3" xfId="1" applyNumberFormat="1" applyFont="1" applyFill="1" applyBorder="1" applyProtection="1">
      <protection locked="0"/>
    </xf>
    <xf numFmtId="172" fontId="54" fillId="2" borderId="10" xfId="1" applyNumberFormat="1" applyFont="1" applyFill="1" applyBorder="1" applyProtection="1">
      <protection locked="0"/>
    </xf>
    <xf numFmtId="172" fontId="54" fillId="2" borderId="16" xfId="1" applyNumberFormat="1" applyFont="1" applyFill="1" applyBorder="1" applyProtection="1">
      <protection locked="0"/>
    </xf>
    <xf numFmtId="172" fontId="54" fillId="2" borderId="32" xfId="1" applyNumberFormat="1" applyFont="1" applyFill="1" applyBorder="1" applyProtection="1">
      <protection locked="0"/>
    </xf>
    <xf numFmtId="172" fontId="54" fillId="2" borderId="6" xfId="1" applyNumberFormat="1" applyFont="1" applyFill="1" applyBorder="1" applyProtection="1">
      <protection locked="0"/>
    </xf>
    <xf numFmtId="193" fontId="54" fillId="2" borderId="2" xfId="9" applyNumberFormat="1" applyFont="1" applyFill="1" applyBorder="1" applyProtection="1">
      <protection locked="0"/>
    </xf>
    <xf numFmtId="193" fontId="54" fillId="2" borderId="14" xfId="9" applyNumberFormat="1" applyFont="1" applyFill="1" applyBorder="1" applyProtection="1">
      <protection locked="0"/>
    </xf>
    <xf numFmtId="193" fontId="54" fillId="2" borderId="9" xfId="9" applyNumberFormat="1" applyFont="1" applyFill="1" applyBorder="1" applyProtection="1">
      <protection locked="0"/>
    </xf>
    <xf numFmtId="194" fontId="51" fillId="0" borderId="0" xfId="9" applyNumberFormat="1" applyFont="1" applyFill="1" applyBorder="1" applyAlignment="1">
      <alignment horizontal="right"/>
    </xf>
    <xf numFmtId="194" fontId="51" fillId="0" borderId="0" xfId="9" applyNumberFormat="1" applyFont="1" applyFill="1" applyAlignment="1">
      <alignment horizontal="right"/>
    </xf>
    <xf numFmtId="194" fontId="51" fillId="0" borderId="0" xfId="9" applyNumberFormat="1" applyFont="1" applyFill="1"/>
    <xf numFmtId="194" fontId="51" fillId="0" borderId="0" xfId="9" applyNumberFormat="1" applyFont="1"/>
    <xf numFmtId="194" fontId="54" fillId="0" borderId="0" xfId="9" applyNumberFormat="1" applyFont="1" applyFill="1" applyBorder="1" applyAlignment="1">
      <alignment horizontal="right"/>
    </xf>
    <xf numFmtId="194" fontId="54" fillId="0" borderId="0" xfId="9" applyNumberFormat="1" applyFont="1" applyFill="1" applyAlignment="1">
      <alignment horizontal="right"/>
    </xf>
    <xf numFmtId="194" fontId="54" fillId="0" borderId="0" xfId="12" applyNumberFormat="1" applyFont="1" applyAlignment="1">
      <alignment horizontal="right"/>
    </xf>
    <xf numFmtId="0" fontId="52" fillId="34" borderId="0" xfId="12" applyFont="1" applyFill="1"/>
    <xf numFmtId="194" fontId="52" fillId="34" borderId="0" xfId="9" applyNumberFormat="1" applyFont="1" applyFill="1" applyBorder="1" applyAlignment="1">
      <alignment horizontal="right"/>
    </xf>
    <xf numFmtId="194" fontId="52" fillId="34" borderId="0" xfId="9" applyNumberFormat="1" applyFont="1" applyFill="1" applyAlignment="1">
      <alignment horizontal="right"/>
    </xf>
    <xf numFmtId="9" fontId="51" fillId="2" borderId="0" xfId="9" applyFont="1" applyFill="1"/>
    <xf numFmtId="175" fontId="55" fillId="2" borderId="0" xfId="1" applyNumberFormat="1" applyFont="1" applyFill="1" applyBorder="1" applyAlignment="1">
      <alignment vertical="top" wrapText="1"/>
    </xf>
    <xf numFmtId="168" fontId="51" fillId="2" borderId="0" xfId="9" applyNumberFormat="1" applyFont="1" applyFill="1"/>
    <xf numFmtId="166" fontId="54" fillId="0" borderId="0" xfId="1" applyNumberFormat="1" applyFont="1" applyFill="1" applyBorder="1" applyProtection="1"/>
    <xf numFmtId="166" fontId="51" fillId="0" borderId="0" xfId="158" applyNumberFormat="1" applyFont="1" applyFill="1" applyBorder="1" applyAlignment="1">
      <alignment horizontal="right"/>
    </xf>
    <xf numFmtId="168" fontId="63" fillId="0" borderId="0" xfId="9" applyNumberFormat="1" applyFont="1" applyFill="1" applyBorder="1" applyAlignment="1" applyProtection="1">
      <alignment horizontal="left"/>
      <protection locked="0"/>
    </xf>
    <xf numFmtId="0" fontId="54" fillId="0" borderId="0" xfId="7" applyFont="1" applyFill="1" applyBorder="1" applyProtection="1">
      <protection locked="0"/>
    </xf>
    <xf numFmtId="164" fontId="54" fillId="0" borderId="3" xfId="5" applyFont="1" applyFill="1" applyBorder="1" applyProtection="1"/>
    <xf numFmtId="164" fontId="54" fillId="0" borderId="0" xfId="5" applyFont="1" applyFill="1" applyBorder="1" applyProtection="1"/>
    <xf numFmtId="164" fontId="54" fillId="0" borderId="0" xfId="5" applyFont="1" applyFill="1" applyBorder="1" applyProtection="1">
      <protection locked="0"/>
    </xf>
    <xf numFmtId="164" fontId="54" fillId="0" borderId="10" xfId="5" applyFont="1" applyFill="1" applyBorder="1" applyProtection="1"/>
    <xf numFmtId="166" fontId="54" fillId="0" borderId="10" xfId="1" applyNumberFormat="1" applyFont="1" applyFill="1" applyBorder="1" applyProtection="1"/>
    <xf numFmtId="166" fontId="62" fillId="0" borderId="32" xfId="1" applyNumberFormat="1" applyFont="1" applyBorder="1" applyProtection="1">
      <protection locked="0"/>
    </xf>
    <xf numFmtId="166" fontId="62" fillId="0" borderId="8" xfId="1" applyNumberFormat="1" applyFont="1" applyFill="1" applyBorder="1" applyProtection="1">
      <protection locked="0"/>
    </xf>
    <xf numFmtId="167" fontId="54" fillId="0" borderId="6" xfId="5" applyNumberFormat="1" applyFont="1" applyFill="1" applyBorder="1" applyProtection="1"/>
    <xf numFmtId="166" fontId="62" fillId="2" borderId="8" xfId="1" applyNumberFormat="1" applyFont="1" applyFill="1" applyBorder="1" applyProtection="1">
      <protection locked="0"/>
    </xf>
    <xf numFmtId="0" fontId="55" fillId="0" borderId="1" xfId="0" applyFont="1" applyFill="1" applyBorder="1" applyAlignment="1">
      <alignment horizontal="center" wrapText="1"/>
    </xf>
    <xf numFmtId="0" fontId="55" fillId="4" borderId="1" xfId="7" applyFont="1" applyFill="1" applyBorder="1" applyAlignment="1" applyProtection="1">
      <alignment horizontal="center"/>
      <protection locked="0"/>
    </xf>
    <xf numFmtId="164" fontId="54" fillId="0" borderId="15" xfId="5" applyFont="1" applyFill="1" applyBorder="1" applyProtection="1"/>
    <xf numFmtId="166" fontId="62" fillId="2" borderId="7" xfId="1" applyNumberFormat="1" applyFont="1" applyFill="1" applyBorder="1" applyProtection="1">
      <protection locked="0"/>
    </xf>
    <xf numFmtId="9" fontId="53" fillId="0" borderId="0" xfId="9" applyFont="1" applyAlignment="1">
      <alignment wrapText="1"/>
    </xf>
    <xf numFmtId="167" fontId="54" fillId="0" borderId="0" xfId="5" applyNumberFormat="1" applyFont="1" applyFill="1" applyBorder="1" applyProtection="1">
      <protection locked="0"/>
    </xf>
    <xf numFmtId="167" fontId="54" fillId="0" borderId="10" xfId="5" applyNumberFormat="1" applyFont="1" applyFill="1" applyBorder="1" applyProtection="1">
      <protection locked="0"/>
    </xf>
    <xf numFmtId="166" fontId="54" fillId="0" borderId="16" xfId="1" applyNumberFormat="1" applyFont="1" applyFill="1" applyBorder="1" applyProtection="1">
      <protection locked="0"/>
    </xf>
    <xf numFmtId="166" fontId="54" fillId="0" borderId="32" xfId="1" applyNumberFormat="1" applyFont="1" applyFill="1" applyBorder="1" applyProtection="1">
      <protection locked="0"/>
    </xf>
    <xf numFmtId="0" fontId="54" fillId="0" borderId="0" xfId="0" applyFont="1" applyFill="1" applyBorder="1" applyProtection="1">
      <protection locked="0"/>
    </xf>
    <xf numFmtId="166" fontId="54" fillId="0" borderId="0" xfId="1" applyNumberFormat="1" applyFont="1" applyFill="1" applyBorder="1" applyProtection="1">
      <protection locked="0"/>
    </xf>
    <xf numFmtId="172" fontId="54" fillId="2" borderId="7" xfId="1" applyNumberFormat="1" applyFont="1" applyFill="1" applyBorder="1" applyProtection="1">
      <protection locked="0"/>
    </xf>
    <xf numFmtId="166" fontId="54" fillId="0" borderId="10" xfId="1" applyNumberFormat="1" applyFont="1" applyFill="1" applyBorder="1" applyProtection="1">
      <protection locked="0"/>
    </xf>
    <xf numFmtId="168" fontId="54" fillId="0" borderId="0" xfId="9" applyNumberFormat="1" applyFont="1" applyFill="1" applyBorder="1" applyProtection="1">
      <protection locked="0"/>
    </xf>
    <xf numFmtId="165" fontId="54" fillId="0" borderId="3" xfId="1" applyFont="1" applyFill="1" applyBorder="1" applyProtection="1"/>
    <xf numFmtId="165" fontId="54" fillId="0" borderId="0" xfId="1" applyFont="1" applyFill="1" applyBorder="1" applyProtection="1"/>
    <xf numFmtId="165" fontId="54" fillId="0" borderId="16" xfId="1" applyFont="1" applyFill="1" applyBorder="1" applyProtection="1"/>
    <xf numFmtId="165" fontId="54" fillId="0" borderId="10" xfId="1" applyFont="1" applyFill="1" applyBorder="1" applyProtection="1"/>
    <xf numFmtId="165" fontId="54" fillId="0" borderId="6" xfId="1" applyFont="1" applyFill="1" applyBorder="1" applyProtection="1"/>
    <xf numFmtId="164" fontId="54" fillId="0" borderId="46" xfId="5" applyFont="1" applyFill="1" applyBorder="1" applyProtection="1"/>
    <xf numFmtId="164" fontId="54" fillId="0" borderId="30" xfId="5" applyFont="1" applyFill="1" applyBorder="1" applyProtection="1"/>
    <xf numFmtId="164" fontId="51" fillId="0" borderId="30" xfId="0" applyNumberFormat="1" applyFont="1" applyFill="1" applyBorder="1" applyAlignment="1">
      <alignment horizontal="right"/>
    </xf>
    <xf numFmtId="164" fontId="54" fillId="0" borderId="44" xfId="5" applyFont="1" applyFill="1" applyBorder="1" applyProtection="1"/>
    <xf numFmtId="164" fontId="54" fillId="0" borderId="13" xfId="5" applyFont="1" applyFill="1" applyBorder="1" applyProtection="1"/>
    <xf numFmtId="166" fontId="62" fillId="0" borderId="3" xfId="1" applyNumberFormat="1" applyFont="1" applyFill="1" applyBorder="1" applyProtection="1">
      <protection locked="0"/>
    </xf>
    <xf numFmtId="166" fontId="62" fillId="0" borderId="0" xfId="1" applyNumberFormat="1" applyFont="1" applyFill="1" applyBorder="1" applyProtection="1">
      <protection locked="0"/>
    </xf>
    <xf numFmtId="165" fontId="54" fillId="0" borderId="7" xfId="1" applyFont="1" applyFill="1" applyBorder="1" applyProtection="1"/>
    <xf numFmtId="164" fontId="54" fillId="0" borderId="30" xfId="5" applyFont="1" applyFill="1" applyBorder="1" applyProtection="1">
      <protection locked="0"/>
    </xf>
    <xf numFmtId="165" fontId="55" fillId="0" borderId="0" xfId="1" applyFont="1" applyProtection="1">
      <protection locked="0"/>
    </xf>
    <xf numFmtId="0" fontId="54" fillId="2" borderId="5" xfId="0" applyFont="1" applyFill="1" applyBorder="1" applyProtection="1">
      <protection locked="0"/>
    </xf>
    <xf numFmtId="166" fontId="62" fillId="2" borderId="6" xfId="1" applyNumberFormat="1" applyFont="1" applyFill="1" applyBorder="1" applyProtection="1">
      <protection locked="0"/>
    </xf>
    <xf numFmtId="0" fontId="54" fillId="2" borderId="6" xfId="0" applyFont="1" applyFill="1" applyBorder="1" applyProtection="1">
      <protection locked="0"/>
    </xf>
    <xf numFmtId="0" fontId="54" fillId="2" borderId="8" xfId="0" applyFont="1" applyFill="1" applyBorder="1" applyProtection="1">
      <protection locked="0"/>
    </xf>
    <xf numFmtId="165" fontId="62" fillId="2" borderId="6" xfId="1" applyFont="1" applyFill="1" applyBorder="1" applyProtection="1">
      <protection locked="0"/>
    </xf>
    <xf numFmtId="164" fontId="54" fillId="2" borderId="6" xfId="5" applyFont="1" applyFill="1" applyBorder="1" applyProtection="1"/>
    <xf numFmtId="165" fontId="54" fillId="0" borderId="8" xfId="1" applyFont="1" applyFill="1" applyBorder="1" applyProtection="1"/>
    <xf numFmtId="9" fontId="54" fillId="2" borderId="5" xfId="9" applyFont="1" applyFill="1" applyBorder="1" applyProtection="1">
      <protection locked="0"/>
    </xf>
    <xf numFmtId="166" fontId="54" fillId="0" borderId="6" xfId="1" applyNumberFormat="1" applyFont="1" applyFill="1" applyBorder="1" applyProtection="1">
      <protection locked="0"/>
    </xf>
    <xf numFmtId="166" fontId="54" fillId="0" borderId="8" xfId="1" applyNumberFormat="1" applyFont="1" applyFill="1" applyBorder="1" applyProtection="1">
      <protection locked="0"/>
    </xf>
    <xf numFmtId="166" fontId="54" fillId="0" borderId="1" xfId="1" applyNumberFormat="1" applyFont="1" applyFill="1" applyBorder="1" applyProtection="1">
      <protection locked="0"/>
    </xf>
    <xf numFmtId="167" fontId="54" fillId="2" borderId="46" xfId="5" applyNumberFormat="1" applyFont="1" applyFill="1" applyBorder="1" applyProtection="1"/>
    <xf numFmtId="167" fontId="54" fillId="2" borderId="30" xfId="5" applyNumberFormat="1" applyFont="1" applyFill="1" applyBorder="1" applyProtection="1"/>
    <xf numFmtId="167" fontId="54" fillId="2" borderId="13" xfId="5" applyNumberFormat="1" applyFont="1" applyFill="1" applyBorder="1" applyProtection="1"/>
    <xf numFmtId="171" fontId="51" fillId="2" borderId="30" xfId="0" applyNumberFormat="1" applyFont="1" applyFill="1" applyBorder="1" applyAlignment="1">
      <alignment horizontal="right"/>
    </xf>
    <xf numFmtId="167" fontId="54" fillId="2" borderId="44" xfId="5" applyNumberFormat="1" applyFont="1" applyFill="1" applyBorder="1" applyProtection="1"/>
    <xf numFmtId="167" fontId="54" fillId="0" borderId="13" xfId="5" applyNumberFormat="1" applyFont="1" applyFill="1" applyBorder="1" applyProtection="1"/>
    <xf numFmtId="49" fontId="58" fillId="0" borderId="0" xfId="1" quotePrefix="1" applyNumberFormat="1" applyFont="1" applyFill="1" applyAlignment="1">
      <alignment horizontal="center"/>
    </xf>
    <xf numFmtId="49" fontId="59" fillId="0" borderId="0" xfId="1" quotePrefix="1" applyNumberFormat="1" applyFont="1" applyFill="1" applyAlignment="1">
      <alignment horizontal="center"/>
    </xf>
    <xf numFmtId="49" fontId="59" fillId="0" borderId="0" xfId="1" applyNumberFormat="1" applyFont="1" applyFill="1" applyAlignment="1">
      <alignment horizontal="center"/>
    </xf>
    <xf numFmtId="0" fontId="55" fillId="4" borderId="2" xfId="0" applyFont="1" applyFill="1" applyBorder="1" applyAlignment="1" applyProtection="1">
      <alignment horizontal="center" wrapText="1"/>
      <protection locked="0"/>
    </xf>
    <xf numFmtId="0" fontId="55" fillId="4" borderId="14" xfId="0" applyFont="1" applyFill="1" applyBorder="1" applyAlignment="1" applyProtection="1">
      <alignment horizontal="center" wrapText="1"/>
      <protection locked="0"/>
    </xf>
    <xf numFmtId="0" fontId="55" fillId="4" borderId="9" xfId="0" applyFont="1" applyFill="1" applyBorder="1" applyAlignment="1" applyProtection="1">
      <alignment horizontal="center" wrapText="1"/>
      <protection locked="0"/>
    </xf>
    <xf numFmtId="0" fontId="54" fillId="0" borderId="0" xfId="7" applyFont="1" applyFill="1" applyAlignment="1" applyProtection="1">
      <alignment horizontal="left" vertical="top" wrapText="1"/>
      <protection locked="0"/>
    </xf>
    <xf numFmtId="0" fontId="51" fillId="2" borderId="0" xfId="145" applyFont="1" applyFill="1" applyAlignment="1">
      <alignment vertical="top" wrapText="1"/>
    </xf>
    <xf numFmtId="0" fontId="54" fillId="0" borderId="0" xfId="0" applyFont="1" applyAlignment="1">
      <alignment vertical="top" wrapText="1"/>
    </xf>
    <xf numFmtId="0" fontId="54" fillId="2" borderId="0" xfId="0" applyFont="1" applyFill="1" applyAlignment="1">
      <alignment vertical="top" wrapText="1"/>
    </xf>
    <xf numFmtId="0" fontId="52" fillId="4" borderId="2" xfId="145" applyFont="1" applyFill="1" applyBorder="1" applyAlignment="1">
      <alignment horizontal="center" wrapText="1"/>
    </xf>
    <xf numFmtId="0" fontId="55" fillId="0" borderId="14" xfId="0" applyFont="1" applyBorder="1" applyAlignment="1">
      <alignment horizontal="center" wrapText="1"/>
    </xf>
    <xf numFmtId="0" fontId="55" fillId="0" borderId="9" xfId="0" applyFont="1" applyBorder="1" applyAlignment="1">
      <alignment horizontal="center" wrapText="1"/>
    </xf>
    <xf numFmtId="0" fontId="54" fillId="0" borderId="0" xfId="7" applyFont="1" applyAlignment="1" applyProtection="1">
      <alignment horizontal="left" vertical="top" wrapText="1"/>
      <protection locked="0"/>
    </xf>
    <xf numFmtId="0" fontId="54" fillId="0" borderId="0" xfId="0" applyFont="1" applyAlignment="1">
      <alignment wrapText="1"/>
    </xf>
    <xf numFmtId="0" fontId="51" fillId="0" borderId="16" xfId="0" quotePrefix="1" applyNumberFormat="1" applyFont="1" applyBorder="1" applyAlignment="1">
      <alignment horizontal="center"/>
    </xf>
    <xf numFmtId="49" fontId="15" fillId="0" borderId="21" xfId="14" applyNumberFormat="1" applyFont="1" applyBorder="1" applyAlignment="1">
      <alignment horizontal="center"/>
    </xf>
    <xf numFmtId="49" fontId="15" fillId="0" borderId="22" xfId="14" applyNumberFormat="1" applyFont="1" applyBorder="1" applyAlignment="1">
      <alignment horizontal="center"/>
    </xf>
    <xf numFmtId="49" fontId="15" fillId="0" borderId="23" xfId="14" applyNumberFormat="1" applyFont="1" applyBorder="1" applyAlignment="1">
      <alignment horizontal="center"/>
    </xf>
    <xf numFmtId="0" fontId="54" fillId="0" borderId="0" xfId="0" applyFont="1" applyFill="1" applyAlignment="1">
      <alignment horizontal="left" vertical="top" wrapText="1"/>
    </xf>
    <xf numFmtId="0" fontId="54" fillId="0" borderId="0" xfId="0" applyFont="1" applyFill="1" applyAlignment="1">
      <alignment horizontal="left" vertical="top"/>
    </xf>
    <xf numFmtId="0" fontId="54" fillId="0" borderId="0" xfId="0" applyFont="1" applyAlignment="1">
      <alignment horizontal="left" vertical="top" wrapText="1"/>
    </xf>
    <xf numFmtId="0" fontId="54" fillId="0" borderId="0" xfId="0" applyFont="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1">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50050" y="47625"/>
          <a:ext cx="1238250" cy="1346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60" zoomScaleNormal="60" zoomScaleSheetLayoutView="100" workbookViewId="0"/>
  </sheetViews>
  <sheetFormatPr defaultRowHeight="12.75"/>
  <cols>
    <col min="1" max="1" width="3.7109375" style="79" customWidth="1"/>
    <col min="2" max="11" width="10.7109375" style="79" customWidth="1"/>
    <col min="12" max="13" width="9.140625" style="79" customWidth="1"/>
    <col min="14" max="16384" width="9.140625" style="79"/>
  </cols>
  <sheetData>
    <row r="17" spans="2:12" ht="42.75" customHeight="1">
      <c r="B17" s="461" t="s">
        <v>233</v>
      </c>
      <c r="C17" s="461"/>
      <c r="D17" s="461"/>
      <c r="E17" s="461"/>
      <c r="F17" s="461"/>
      <c r="G17" s="461"/>
      <c r="H17" s="461"/>
      <c r="I17" s="461"/>
      <c r="J17" s="461"/>
      <c r="K17" s="461"/>
      <c r="L17" s="461"/>
    </row>
    <row r="19" spans="2:12" ht="30">
      <c r="B19" s="462" t="s">
        <v>14</v>
      </c>
      <c r="C19" s="462"/>
      <c r="D19" s="462"/>
      <c r="E19" s="462"/>
      <c r="F19" s="462"/>
      <c r="G19" s="462"/>
      <c r="H19" s="462"/>
      <c r="I19" s="462"/>
      <c r="J19" s="462"/>
      <c r="K19" s="462"/>
      <c r="L19" s="462"/>
    </row>
    <row r="20" spans="2:12" ht="30.75">
      <c r="B20" s="116"/>
      <c r="C20" s="116"/>
      <c r="D20" s="116"/>
      <c r="E20" s="116"/>
      <c r="F20" s="116"/>
      <c r="G20" s="116"/>
      <c r="H20" s="116"/>
      <c r="I20" s="116"/>
      <c r="J20" s="116"/>
      <c r="K20" s="116"/>
      <c r="L20" s="116"/>
    </row>
    <row r="21" spans="2:12" ht="30">
      <c r="B21" s="463" t="s">
        <v>331</v>
      </c>
      <c r="C21" s="462"/>
      <c r="D21" s="462"/>
      <c r="E21" s="462"/>
      <c r="F21" s="462"/>
      <c r="G21" s="462"/>
      <c r="H21" s="462"/>
      <c r="I21" s="462"/>
      <c r="J21" s="462"/>
      <c r="K21" s="462"/>
      <c r="L21" s="462"/>
    </row>
  </sheetData>
  <mergeCells count="3">
    <mergeCell ref="B17:L17"/>
    <mergeCell ref="B19:L19"/>
    <mergeCell ref="B21:L21"/>
  </mergeCells>
  <phoneticPr fontId="7"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view="pageBreakPreview" zoomScaleNormal="100" zoomScaleSheetLayoutView="100" workbookViewId="0"/>
  </sheetViews>
  <sheetFormatPr defaultRowHeight="12.75"/>
  <cols>
    <col min="1" max="8" width="9.140625" style="361"/>
    <col min="9" max="9" width="62.7109375" style="361" customWidth="1"/>
    <col min="10" max="10" width="4" style="361" customWidth="1"/>
    <col min="11" max="16384" width="9.140625" style="361"/>
  </cols>
  <sheetData>
    <row r="1" spans="1:10">
      <c r="A1" s="360" t="s">
        <v>13</v>
      </c>
    </row>
    <row r="4" spans="1:10" ht="44.45" customHeight="1">
      <c r="A4" s="482" t="s">
        <v>303</v>
      </c>
      <c r="B4" s="483"/>
      <c r="C4" s="483"/>
      <c r="D4" s="483"/>
      <c r="E4" s="483"/>
      <c r="F4" s="483"/>
      <c r="G4" s="483"/>
      <c r="H4" s="483"/>
      <c r="I4" s="483"/>
    </row>
    <row r="5" spans="1:10">
      <c r="A5" s="362"/>
      <c r="B5" s="362"/>
      <c r="C5" s="362"/>
      <c r="D5" s="362"/>
      <c r="E5" s="362"/>
      <c r="F5" s="362"/>
      <c r="G5" s="362"/>
      <c r="H5" s="362"/>
      <c r="I5" s="362"/>
    </row>
    <row r="6" spans="1:10" ht="97.5" customHeight="1">
      <c r="A6" s="480" t="s">
        <v>343</v>
      </c>
      <c r="B6" s="481"/>
      <c r="C6" s="481"/>
      <c r="D6" s="481"/>
      <c r="E6" s="481"/>
      <c r="F6" s="481"/>
      <c r="G6" s="481"/>
      <c r="H6" s="481"/>
      <c r="I6" s="481"/>
    </row>
    <row r="7" spans="1:10">
      <c r="A7" s="79"/>
      <c r="B7" s="79"/>
      <c r="C7" s="79"/>
      <c r="D7" s="79"/>
      <c r="E7" s="79"/>
      <c r="F7" s="79"/>
      <c r="G7" s="79"/>
      <c r="H7" s="79"/>
      <c r="I7" s="79"/>
    </row>
    <row r="8" spans="1:10" ht="87" customHeight="1">
      <c r="A8" s="480" t="s">
        <v>317</v>
      </c>
      <c r="B8" s="481"/>
      <c r="C8" s="481"/>
      <c r="D8" s="481"/>
      <c r="E8" s="481"/>
      <c r="F8" s="481"/>
      <c r="G8" s="481"/>
      <c r="H8" s="481"/>
      <c r="I8" s="481"/>
    </row>
    <row r="9" spans="1:10">
      <c r="A9" s="79"/>
      <c r="B9" s="79"/>
      <c r="C9" s="79"/>
      <c r="D9" s="79"/>
      <c r="E9" s="79"/>
      <c r="F9" s="79"/>
      <c r="G9" s="79"/>
      <c r="H9" s="79"/>
      <c r="I9" s="79"/>
    </row>
    <row r="10" spans="1:10" ht="42" customHeight="1">
      <c r="A10" s="480" t="s">
        <v>318</v>
      </c>
      <c r="B10" s="481"/>
      <c r="C10" s="481"/>
      <c r="D10" s="481"/>
      <c r="E10" s="481"/>
      <c r="F10" s="481"/>
      <c r="G10" s="481"/>
      <c r="H10" s="481"/>
      <c r="I10" s="481"/>
    </row>
    <row r="11" spans="1:10">
      <c r="A11" s="79"/>
      <c r="B11" s="79"/>
      <c r="C11" s="79"/>
      <c r="D11" s="79"/>
      <c r="E11" s="79"/>
      <c r="F11" s="79"/>
      <c r="G11" s="79"/>
      <c r="H11" s="79"/>
      <c r="I11" s="79"/>
    </row>
    <row r="12" spans="1:10" ht="177" customHeight="1">
      <c r="A12" s="482" t="s">
        <v>348</v>
      </c>
      <c r="B12" s="482"/>
      <c r="C12" s="482"/>
      <c r="D12" s="482"/>
      <c r="E12" s="482"/>
      <c r="F12" s="482"/>
      <c r="G12" s="482"/>
      <c r="H12" s="482"/>
      <c r="I12" s="482"/>
      <c r="J12" s="482"/>
    </row>
  </sheetData>
  <mergeCells count="5">
    <mergeCell ref="A8:I8"/>
    <mergeCell ref="A4:I4"/>
    <mergeCell ref="A6:I6"/>
    <mergeCell ref="A10:I10"/>
    <mergeCell ref="A12:J12"/>
  </mergeCells>
  <phoneticPr fontId="19" type="noConversion"/>
  <pageMargins left="0.5" right="0.25" top="0.5" bottom="0.5" header="0.5" footer="0.5"/>
  <pageSetup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showGridLines="0" view="pageBreakPreview" zoomScale="90" zoomScaleNormal="100" zoomScaleSheetLayoutView="90" workbookViewId="0">
      <pane xSplit="1" ySplit="5" topLeftCell="B6" activePane="bottomRight" state="frozen"/>
      <selection activeCell="T21" sqref="T21"/>
      <selection pane="topRight" activeCell="T21" sqref="T21"/>
      <selection pane="bottomLeft" activeCell="T21" sqref="T21"/>
      <selection pane="bottomRight" activeCell="B6" sqref="B6"/>
    </sheetView>
  </sheetViews>
  <sheetFormatPr defaultColWidth="9.140625" defaultRowHeight="12.75" outlineLevelCol="1"/>
  <cols>
    <col min="1" max="1" width="42.42578125" style="119" customWidth="1"/>
    <col min="2" max="3" width="14.140625" style="119" customWidth="1"/>
    <col min="4" max="5" width="14.140625" style="119" hidden="1" customWidth="1" outlineLevel="1"/>
    <col min="6" max="6" width="19" style="119" customWidth="1" collapsed="1"/>
    <col min="7" max="7" width="14.140625" style="119" customWidth="1"/>
    <col min="8" max="8" width="14" style="119" customWidth="1"/>
    <col min="9" max="9" width="19" style="119" customWidth="1"/>
    <col min="10" max="12" width="14" style="212" customWidth="1"/>
    <col min="13" max="13" width="14.5703125" style="120" customWidth="1"/>
    <col min="14" max="16384" width="9.140625" style="119"/>
  </cols>
  <sheetData>
    <row r="1" spans="1:15" ht="15.75">
      <c r="A1" s="117" t="s">
        <v>219</v>
      </c>
      <c r="B1" s="117"/>
      <c r="C1" s="117"/>
      <c r="D1" s="117"/>
      <c r="E1" s="117"/>
      <c r="F1" s="117"/>
      <c r="G1" s="117"/>
      <c r="H1" s="117"/>
      <c r="I1" s="117"/>
      <c r="J1" s="118"/>
      <c r="K1" s="118"/>
      <c r="L1" s="118"/>
    </row>
    <row r="2" spans="1:15">
      <c r="A2" s="121" t="s">
        <v>220</v>
      </c>
      <c r="B2" s="121"/>
      <c r="C2" s="121"/>
      <c r="D2" s="121"/>
      <c r="E2" s="121"/>
      <c r="F2" s="121"/>
      <c r="G2" s="121"/>
      <c r="H2" s="121"/>
      <c r="I2" s="121"/>
      <c r="J2" s="122"/>
      <c r="K2" s="122"/>
      <c r="L2" s="122"/>
    </row>
    <row r="3" spans="1:15">
      <c r="A3" s="77" t="s">
        <v>306</v>
      </c>
      <c r="B3" s="121"/>
      <c r="C3" s="121"/>
      <c r="D3" s="121"/>
      <c r="E3" s="121"/>
      <c r="F3" s="121"/>
      <c r="G3" s="121"/>
      <c r="H3" s="121"/>
      <c r="I3" s="121"/>
      <c r="J3" s="122"/>
      <c r="K3" s="122"/>
      <c r="L3" s="122"/>
    </row>
    <row r="4" spans="1:15">
      <c r="A4" s="123"/>
      <c r="B4" s="464">
        <v>2018</v>
      </c>
      <c r="C4" s="465"/>
      <c r="D4" s="465"/>
      <c r="E4" s="465"/>
      <c r="F4" s="466"/>
      <c r="G4" s="464">
        <v>2017</v>
      </c>
      <c r="H4" s="465"/>
      <c r="I4" s="465"/>
      <c r="J4" s="465"/>
      <c r="K4" s="465"/>
      <c r="L4" s="466"/>
      <c r="M4" s="416">
        <v>2016</v>
      </c>
    </row>
    <row r="5" spans="1:15" ht="25.5" customHeight="1">
      <c r="A5" s="123"/>
      <c r="B5" s="124" t="s">
        <v>191</v>
      </c>
      <c r="C5" s="125" t="s">
        <v>192</v>
      </c>
      <c r="D5" s="125" t="s">
        <v>193</v>
      </c>
      <c r="E5" s="125" t="s">
        <v>194</v>
      </c>
      <c r="F5" s="124" t="s">
        <v>344</v>
      </c>
      <c r="G5" s="124" t="s">
        <v>191</v>
      </c>
      <c r="H5" s="126" t="s">
        <v>192</v>
      </c>
      <c r="I5" s="312" t="s">
        <v>347</v>
      </c>
      <c r="J5" s="126" t="s">
        <v>326</v>
      </c>
      <c r="K5" s="127" t="s">
        <v>194</v>
      </c>
      <c r="L5" s="415" t="s">
        <v>325</v>
      </c>
      <c r="M5" s="415" t="s">
        <v>325</v>
      </c>
    </row>
    <row r="6" spans="1:15">
      <c r="A6" s="128" t="s">
        <v>16</v>
      </c>
      <c r="B6" s="129"/>
      <c r="C6" s="130"/>
      <c r="D6" s="130"/>
      <c r="E6" s="130"/>
      <c r="F6" s="129"/>
      <c r="G6" s="129"/>
      <c r="H6" s="130"/>
      <c r="I6" s="444"/>
      <c r="J6" s="131"/>
      <c r="K6" s="132"/>
      <c r="L6" s="133"/>
      <c r="M6" s="133"/>
    </row>
    <row r="7" spans="1:15">
      <c r="A7" s="123" t="s">
        <v>0</v>
      </c>
      <c r="B7" s="134">
        <v>2016</v>
      </c>
      <c r="C7" s="135">
        <v>1888</v>
      </c>
      <c r="D7" s="135"/>
      <c r="E7" s="135"/>
      <c r="F7" s="134">
        <v>3904</v>
      </c>
      <c r="G7" s="134">
        <v>1738</v>
      </c>
      <c r="H7" s="135">
        <v>1664</v>
      </c>
      <c r="I7" s="138">
        <f>SUM(G7:H7)</f>
        <v>3402</v>
      </c>
      <c r="J7" s="136">
        <v>1924</v>
      </c>
      <c r="K7" s="137">
        <v>1667</v>
      </c>
      <c r="L7" s="413">
        <v>6993</v>
      </c>
      <c r="M7" s="138">
        <v>6622</v>
      </c>
      <c r="N7" s="139"/>
      <c r="O7" s="139"/>
    </row>
    <row r="8" spans="1:15">
      <c r="A8" s="242" t="s">
        <v>221</v>
      </c>
      <c r="B8" s="140">
        <v>40</v>
      </c>
      <c r="C8" s="141">
        <v>34</v>
      </c>
      <c r="D8" s="141"/>
      <c r="E8" s="141"/>
      <c r="F8" s="140">
        <v>74</v>
      </c>
      <c r="G8" s="140">
        <v>36</v>
      </c>
      <c r="H8" s="141">
        <v>33</v>
      </c>
      <c r="I8" s="145">
        <f t="shared" ref="I8:I11" si="0">SUM(G8:H8)</f>
        <v>69</v>
      </c>
      <c r="J8" s="142">
        <v>38</v>
      </c>
      <c r="K8" s="143">
        <v>34</v>
      </c>
      <c r="L8" s="144">
        <v>141</v>
      </c>
      <c r="M8" s="145">
        <v>129</v>
      </c>
      <c r="N8" s="139"/>
      <c r="O8" s="139"/>
    </row>
    <row r="9" spans="1:15" ht="25.5">
      <c r="A9" s="377" t="s">
        <v>307</v>
      </c>
      <c r="B9" s="140">
        <v>161</v>
      </c>
      <c r="C9" s="141">
        <v>141</v>
      </c>
      <c r="D9" s="141"/>
      <c r="E9" s="141"/>
      <c r="F9" s="140">
        <v>302</v>
      </c>
      <c r="G9" s="140">
        <v>147</v>
      </c>
      <c r="H9" s="141">
        <v>141</v>
      </c>
      <c r="I9" s="145">
        <f t="shared" si="0"/>
        <v>288</v>
      </c>
      <c r="J9" s="142">
        <v>160</v>
      </c>
      <c r="K9" s="143">
        <v>151</v>
      </c>
      <c r="L9" s="144">
        <v>599</v>
      </c>
      <c r="M9" s="144">
        <v>299</v>
      </c>
      <c r="N9" s="139"/>
      <c r="O9" s="139"/>
    </row>
    <row r="10" spans="1:15">
      <c r="A10" s="123" t="s">
        <v>289</v>
      </c>
      <c r="B10" s="147">
        <v>4</v>
      </c>
      <c r="C10" s="148">
        <v>5</v>
      </c>
      <c r="D10" s="148"/>
      <c r="E10" s="148"/>
      <c r="F10" s="147">
        <v>9</v>
      </c>
      <c r="G10" s="147">
        <v>5</v>
      </c>
      <c r="H10" s="148">
        <v>3</v>
      </c>
      <c r="I10" s="152">
        <f t="shared" si="0"/>
        <v>8</v>
      </c>
      <c r="J10" s="149">
        <v>8</v>
      </c>
      <c r="K10" s="150">
        <v>20</v>
      </c>
      <c r="L10" s="151">
        <v>36</v>
      </c>
      <c r="M10" s="151">
        <v>25</v>
      </c>
      <c r="N10" s="139"/>
      <c r="O10" s="139"/>
    </row>
    <row r="11" spans="1:15">
      <c r="A11" s="123" t="s">
        <v>17</v>
      </c>
      <c r="B11" s="153">
        <v>2221</v>
      </c>
      <c r="C11" s="154">
        <v>2068</v>
      </c>
      <c r="D11" s="154"/>
      <c r="E11" s="154"/>
      <c r="F11" s="153">
        <v>4289</v>
      </c>
      <c r="G11" s="153">
        <v>1926</v>
      </c>
      <c r="H11" s="154">
        <v>1841</v>
      </c>
      <c r="I11" s="175">
        <f t="shared" si="0"/>
        <v>3767</v>
      </c>
      <c r="J11" s="155">
        <v>2130</v>
      </c>
      <c r="K11" s="150">
        <v>1872</v>
      </c>
      <c r="L11" s="151">
        <v>7769</v>
      </c>
      <c r="M11" s="152">
        <v>7075</v>
      </c>
      <c r="N11" s="139"/>
      <c r="O11" s="139"/>
    </row>
    <row r="12" spans="1:15">
      <c r="A12" s="156" t="s">
        <v>251</v>
      </c>
      <c r="B12" s="157"/>
      <c r="C12" s="158"/>
      <c r="D12" s="158"/>
      <c r="E12" s="158"/>
      <c r="F12" s="157"/>
      <c r="G12" s="157"/>
      <c r="H12" s="158"/>
      <c r="I12" s="445"/>
      <c r="J12" s="158"/>
      <c r="K12" s="158"/>
      <c r="L12" s="159"/>
      <c r="M12" s="160"/>
    </row>
    <row r="13" spans="1:15">
      <c r="A13" s="128" t="s">
        <v>18</v>
      </c>
      <c r="B13" s="161"/>
      <c r="C13" s="131"/>
      <c r="D13" s="131"/>
      <c r="E13" s="131"/>
      <c r="F13" s="161"/>
      <c r="G13" s="161"/>
      <c r="H13" s="131"/>
      <c r="I13" s="446"/>
      <c r="J13" s="142"/>
      <c r="K13" s="132"/>
      <c r="L13" s="133"/>
      <c r="M13" s="162"/>
    </row>
    <row r="14" spans="1:15">
      <c r="A14" s="123" t="s">
        <v>19</v>
      </c>
      <c r="B14" s="161"/>
      <c r="C14" s="131"/>
      <c r="D14" s="131"/>
      <c r="E14" s="131"/>
      <c r="F14" s="161"/>
      <c r="G14" s="161"/>
      <c r="H14" s="131"/>
      <c r="I14" s="446"/>
      <c r="J14" s="142"/>
      <c r="K14" s="132"/>
      <c r="L14" s="133"/>
      <c r="M14" s="162"/>
    </row>
    <row r="15" spans="1:15">
      <c r="A15" s="123" t="s">
        <v>20</v>
      </c>
      <c r="B15" s="140">
        <v>594</v>
      </c>
      <c r="C15" s="141">
        <v>571</v>
      </c>
      <c r="D15" s="141"/>
      <c r="E15" s="141"/>
      <c r="F15" s="140">
        <v>1165</v>
      </c>
      <c r="G15" s="140">
        <v>486</v>
      </c>
      <c r="H15" s="141">
        <v>483</v>
      </c>
      <c r="I15" s="145">
        <f t="shared" ref="I15:I18" si="1">SUM(G15:H15)</f>
        <v>969</v>
      </c>
      <c r="J15" s="142">
        <v>560</v>
      </c>
      <c r="K15" s="143">
        <v>505</v>
      </c>
      <c r="L15" s="144">
        <v>2034</v>
      </c>
      <c r="M15" s="145">
        <v>1921</v>
      </c>
      <c r="N15" s="139"/>
      <c r="O15" s="139"/>
    </row>
    <row r="16" spans="1:15">
      <c r="A16" s="123" t="s">
        <v>21</v>
      </c>
      <c r="B16" s="140">
        <v>442</v>
      </c>
      <c r="C16" s="141">
        <v>424</v>
      </c>
      <c r="D16" s="141"/>
      <c r="E16" s="141"/>
      <c r="F16" s="140">
        <v>866</v>
      </c>
      <c r="G16" s="140">
        <v>368</v>
      </c>
      <c r="H16" s="141">
        <v>366</v>
      </c>
      <c r="I16" s="145">
        <f t="shared" si="1"/>
        <v>734</v>
      </c>
      <c r="J16" s="142">
        <v>403</v>
      </c>
      <c r="K16" s="143">
        <v>406</v>
      </c>
      <c r="L16" s="144">
        <v>1543</v>
      </c>
      <c r="M16" s="145">
        <v>1432</v>
      </c>
      <c r="N16" s="139"/>
      <c r="O16" s="139"/>
    </row>
    <row r="17" spans="1:15">
      <c r="A17" s="123" t="s">
        <v>22</v>
      </c>
      <c r="B17" s="147">
        <v>619</v>
      </c>
      <c r="C17" s="148">
        <v>607</v>
      </c>
      <c r="D17" s="148"/>
      <c r="E17" s="148"/>
      <c r="F17" s="147">
        <v>1226</v>
      </c>
      <c r="G17" s="147">
        <v>530</v>
      </c>
      <c r="H17" s="141">
        <v>539</v>
      </c>
      <c r="I17" s="145">
        <f t="shared" si="1"/>
        <v>1069</v>
      </c>
      <c r="J17" s="142">
        <v>614</v>
      </c>
      <c r="K17" s="150">
        <v>562</v>
      </c>
      <c r="L17" s="151">
        <v>2245</v>
      </c>
      <c r="M17" s="152">
        <v>2259</v>
      </c>
      <c r="N17" s="139"/>
      <c r="O17" s="139"/>
    </row>
    <row r="18" spans="1:15">
      <c r="A18" s="123" t="s">
        <v>23</v>
      </c>
      <c r="B18" s="163">
        <v>1655</v>
      </c>
      <c r="C18" s="164">
        <v>1602</v>
      </c>
      <c r="D18" s="164"/>
      <c r="E18" s="164"/>
      <c r="F18" s="163">
        <v>3257</v>
      </c>
      <c r="G18" s="163">
        <v>1384</v>
      </c>
      <c r="H18" s="164">
        <v>1388</v>
      </c>
      <c r="I18" s="168">
        <f t="shared" si="1"/>
        <v>2772</v>
      </c>
      <c r="J18" s="165">
        <v>1577</v>
      </c>
      <c r="K18" s="166">
        <v>1473</v>
      </c>
      <c r="L18" s="167">
        <v>5822</v>
      </c>
      <c r="M18" s="168">
        <v>5612</v>
      </c>
      <c r="N18" s="139"/>
      <c r="O18" s="139"/>
    </row>
    <row r="19" spans="1:15">
      <c r="A19" s="156" t="s">
        <v>251</v>
      </c>
      <c r="B19" s="157">
        <f t="shared" ref="B19" si="2">SUM(B15:B17)-B18</f>
        <v>0</v>
      </c>
      <c r="C19" s="158"/>
      <c r="D19" s="158"/>
      <c r="E19" s="158"/>
      <c r="F19" s="157"/>
      <c r="G19" s="157">
        <f t="shared" ref="G19:M19" si="3">SUM(G15:G17)-G18</f>
        <v>0</v>
      </c>
      <c r="H19" s="158">
        <f t="shared" si="3"/>
        <v>0</v>
      </c>
      <c r="I19" s="445"/>
      <c r="J19" s="142"/>
      <c r="K19" s="158"/>
      <c r="L19" s="169"/>
      <c r="M19" s="170">
        <f t="shared" si="3"/>
        <v>0</v>
      </c>
    </row>
    <row r="20" spans="1:15">
      <c r="A20" s="123" t="s">
        <v>4</v>
      </c>
      <c r="B20" s="140">
        <v>114</v>
      </c>
      <c r="C20" s="141">
        <v>101</v>
      </c>
      <c r="D20" s="141"/>
      <c r="E20" s="141"/>
      <c r="F20" s="140">
        <v>215</v>
      </c>
      <c r="G20" s="140">
        <v>98</v>
      </c>
      <c r="H20" s="141">
        <v>118</v>
      </c>
      <c r="I20" s="145">
        <f t="shared" ref="I20:I42" si="4">SUM(G20:H20)</f>
        <v>216</v>
      </c>
      <c r="J20" s="142">
        <v>123</v>
      </c>
      <c r="K20" s="143">
        <v>156</v>
      </c>
      <c r="L20" s="144">
        <v>495</v>
      </c>
      <c r="M20" s="145">
        <v>429</v>
      </c>
      <c r="N20" s="139"/>
      <c r="O20" s="139"/>
    </row>
    <row r="21" spans="1:15">
      <c r="A21" s="123" t="s">
        <v>223</v>
      </c>
      <c r="B21" s="140">
        <v>20</v>
      </c>
      <c r="C21" s="141">
        <v>17</v>
      </c>
      <c r="D21" s="141"/>
      <c r="E21" s="141"/>
      <c r="F21" s="140">
        <v>37</v>
      </c>
      <c r="G21" s="140">
        <v>18</v>
      </c>
      <c r="H21" s="141">
        <v>17</v>
      </c>
      <c r="I21" s="145">
        <f t="shared" si="4"/>
        <v>35</v>
      </c>
      <c r="J21" s="171">
        <v>19</v>
      </c>
      <c r="K21" s="143">
        <v>17</v>
      </c>
      <c r="L21" s="144">
        <v>71</v>
      </c>
      <c r="M21" s="145">
        <v>72</v>
      </c>
      <c r="N21" s="139"/>
      <c r="O21" s="139"/>
    </row>
    <row r="22" spans="1:15" ht="25.5">
      <c r="A22" s="377" t="s">
        <v>310</v>
      </c>
      <c r="B22" s="140">
        <v>160</v>
      </c>
      <c r="C22" s="141">
        <v>138</v>
      </c>
      <c r="D22" s="141"/>
      <c r="E22" s="141"/>
      <c r="F22" s="140">
        <v>298</v>
      </c>
      <c r="G22" s="140">
        <v>147</v>
      </c>
      <c r="H22" s="141">
        <v>137</v>
      </c>
      <c r="I22" s="145">
        <f t="shared" si="4"/>
        <v>284</v>
      </c>
      <c r="J22" s="171">
        <v>159</v>
      </c>
      <c r="K22" s="143">
        <v>149</v>
      </c>
      <c r="L22" s="144">
        <v>592</v>
      </c>
      <c r="M22" s="144">
        <v>295</v>
      </c>
      <c r="N22" s="139"/>
      <c r="O22" s="139"/>
    </row>
    <row r="23" spans="1:15">
      <c r="A23" s="146" t="s">
        <v>290</v>
      </c>
      <c r="B23" s="140">
        <v>4</v>
      </c>
      <c r="C23" s="141">
        <v>7</v>
      </c>
      <c r="D23" s="141"/>
      <c r="E23" s="141"/>
      <c r="F23" s="140">
        <v>11</v>
      </c>
      <c r="G23" s="140">
        <v>3</v>
      </c>
      <c r="H23" s="141">
        <v>3</v>
      </c>
      <c r="I23" s="145">
        <f t="shared" si="4"/>
        <v>6</v>
      </c>
      <c r="J23" s="171">
        <v>8</v>
      </c>
      <c r="K23" s="143">
        <v>14</v>
      </c>
      <c r="L23" s="144">
        <v>28</v>
      </c>
      <c r="M23" s="144">
        <v>15</v>
      </c>
      <c r="N23" s="139"/>
      <c r="O23" s="139"/>
    </row>
    <row r="24" spans="1:15">
      <c r="A24" s="425" t="s">
        <v>313</v>
      </c>
      <c r="B24" s="140">
        <v>-1</v>
      </c>
      <c r="C24" s="141">
        <v>17</v>
      </c>
      <c r="D24" s="141"/>
      <c r="E24" s="141"/>
      <c r="F24" s="140">
        <v>16</v>
      </c>
      <c r="G24" s="140">
        <v>0</v>
      </c>
      <c r="H24" s="141">
        <v>18</v>
      </c>
      <c r="I24" s="145">
        <f t="shared" si="4"/>
        <v>18</v>
      </c>
      <c r="J24" s="172">
        <v>2</v>
      </c>
      <c r="K24" s="143">
        <v>27</v>
      </c>
      <c r="L24" s="144">
        <v>47</v>
      </c>
      <c r="M24" s="145">
        <v>78</v>
      </c>
      <c r="N24" s="139"/>
      <c r="O24" s="139"/>
    </row>
    <row r="25" spans="1:15">
      <c r="A25" s="242" t="s">
        <v>227</v>
      </c>
      <c r="B25" s="140">
        <v>-1</v>
      </c>
      <c r="C25" s="141">
        <v>-1</v>
      </c>
      <c r="D25" s="141"/>
      <c r="E25" s="141"/>
      <c r="F25" s="140">
        <v>-2</v>
      </c>
      <c r="G25" s="140">
        <v>-1</v>
      </c>
      <c r="H25" s="141">
        <v>0</v>
      </c>
      <c r="I25" s="145">
        <f t="shared" si="4"/>
        <v>-1</v>
      </c>
      <c r="J25" s="141">
        <v>-1</v>
      </c>
      <c r="K25" s="143">
        <v>-3</v>
      </c>
      <c r="L25" s="144">
        <v>-5</v>
      </c>
      <c r="M25" s="145">
        <v>-11</v>
      </c>
      <c r="N25" s="139"/>
      <c r="O25" s="139"/>
    </row>
    <row r="26" spans="1:15">
      <c r="A26" s="123" t="s">
        <v>240</v>
      </c>
      <c r="B26" s="140">
        <v>-125</v>
      </c>
      <c r="C26" s="141">
        <v>-6</v>
      </c>
      <c r="D26" s="141"/>
      <c r="E26" s="141"/>
      <c r="F26" s="140">
        <v>-131</v>
      </c>
      <c r="G26" s="140">
        <v>-19</v>
      </c>
      <c r="H26" s="141">
        <v>-11</v>
      </c>
      <c r="I26" s="145">
        <f t="shared" si="4"/>
        <v>-30</v>
      </c>
      <c r="J26" s="149">
        <v>-21</v>
      </c>
      <c r="K26" s="143">
        <v>-8</v>
      </c>
      <c r="L26" s="144">
        <v>-59</v>
      </c>
      <c r="M26" s="144">
        <v>-49</v>
      </c>
      <c r="N26" s="139"/>
      <c r="O26" s="139"/>
    </row>
    <row r="27" spans="1:15">
      <c r="A27" s="123" t="s">
        <v>5</v>
      </c>
      <c r="B27" s="153">
        <v>1826</v>
      </c>
      <c r="C27" s="154">
        <v>1875</v>
      </c>
      <c r="D27" s="154"/>
      <c r="E27" s="154"/>
      <c r="F27" s="153">
        <v>3701</v>
      </c>
      <c r="G27" s="153">
        <v>1630</v>
      </c>
      <c r="H27" s="154">
        <v>1670</v>
      </c>
      <c r="I27" s="175">
        <f t="shared" si="4"/>
        <v>3300</v>
      </c>
      <c r="J27" s="142">
        <v>1866</v>
      </c>
      <c r="K27" s="173">
        <v>1825</v>
      </c>
      <c r="L27" s="174">
        <v>6991</v>
      </c>
      <c r="M27" s="175">
        <v>6441</v>
      </c>
      <c r="N27" s="139"/>
      <c r="O27" s="139"/>
    </row>
    <row r="28" spans="1:15">
      <c r="A28" s="156" t="s">
        <v>251</v>
      </c>
      <c r="B28" s="157">
        <f>SUM(B18:B26)-B27</f>
        <v>0</v>
      </c>
      <c r="C28" s="158"/>
      <c r="D28" s="158"/>
      <c r="E28" s="158"/>
      <c r="F28" s="157"/>
      <c r="G28" s="157">
        <f>SUM(G18:G26)-G27</f>
        <v>0</v>
      </c>
      <c r="H28" s="158">
        <f>SUM(H18:H26)-H27</f>
        <v>0</v>
      </c>
      <c r="I28" s="445"/>
      <c r="J28" s="165"/>
      <c r="K28" s="158"/>
      <c r="L28" s="169"/>
      <c r="M28" s="170">
        <f>SUM(M18:M26)-M27</f>
        <v>0</v>
      </c>
    </row>
    <row r="29" spans="1:15" s="121" customFormat="1">
      <c r="A29" s="128" t="s">
        <v>28</v>
      </c>
      <c r="B29" s="140">
        <v>395</v>
      </c>
      <c r="C29" s="141">
        <v>193</v>
      </c>
      <c r="D29" s="141"/>
      <c r="E29" s="141"/>
      <c r="F29" s="140">
        <v>588</v>
      </c>
      <c r="G29" s="140">
        <v>296</v>
      </c>
      <c r="H29" s="141">
        <v>171</v>
      </c>
      <c r="I29" s="145">
        <f t="shared" si="4"/>
        <v>467</v>
      </c>
      <c r="J29" s="142">
        <v>264</v>
      </c>
      <c r="K29" s="141">
        <v>47</v>
      </c>
      <c r="L29" s="144">
        <v>778</v>
      </c>
      <c r="M29" s="145">
        <v>634</v>
      </c>
      <c r="N29" s="139"/>
      <c r="O29" s="139"/>
    </row>
    <row r="30" spans="1:15">
      <c r="A30" s="156" t="s">
        <v>251</v>
      </c>
      <c r="B30" s="157">
        <f>(B11-B27)-B29</f>
        <v>0</v>
      </c>
      <c r="C30" s="158"/>
      <c r="D30" s="158"/>
      <c r="E30" s="158"/>
      <c r="F30" s="157"/>
      <c r="G30" s="157">
        <f>(G11-G27)-G29</f>
        <v>0</v>
      </c>
      <c r="H30" s="158">
        <f>(H11-H27)-H29</f>
        <v>0</v>
      </c>
      <c r="I30" s="445"/>
      <c r="J30" s="142"/>
      <c r="K30" s="158"/>
      <c r="L30" s="169"/>
      <c r="M30" s="170">
        <f>(M11-M27)-M29</f>
        <v>0</v>
      </c>
    </row>
    <row r="31" spans="1:15">
      <c r="A31" s="176" t="s">
        <v>228</v>
      </c>
      <c r="B31" s="140">
        <v>8</v>
      </c>
      <c r="C31" s="141">
        <v>10</v>
      </c>
      <c r="D31" s="141"/>
      <c r="E31" s="141"/>
      <c r="F31" s="140">
        <v>18</v>
      </c>
      <c r="G31" s="140">
        <v>4</v>
      </c>
      <c r="H31" s="141">
        <v>4</v>
      </c>
      <c r="I31" s="145">
        <f t="shared" si="4"/>
        <v>8</v>
      </c>
      <c r="J31" s="142">
        <v>8</v>
      </c>
      <c r="K31" s="141">
        <v>9</v>
      </c>
      <c r="L31" s="144">
        <v>25</v>
      </c>
      <c r="M31" s="145">
        <v>11</v>
      </c>
      <c r="N31" s="139"/>
      <c r="O31" s="139"/>
    </row>
    <row r="32" spans="1:15">
      <c r="A32" s="176" t="s">
        <v>229</v>
      </c>
      <c r="B32" s="147">
        <v>0</v>
      </c>
      <c r="C32" s="148">
        <v>0</v>
      </c>
      <c r="D32" s="148"/>
      <c r="E32" s="148"/>
      <c r="F32" s="147">
        <v>0</v>
      </c>
      <c r="G32" s="147">
        <v>0</v>
      </c>
      <c r="H32" s="148">
        <v>0</v>
      </c>
      <c r="I32" s="152">
        <f t="shared" si="4"/>
        <v>0</v>
      </c>
      <c r="J32" s="148">
        <v>0</v>
      </c>
      <c r="K32" s="148">
        <v>0</v>
      </c>
      <c r="L32" s="151">
        <v>0</v>
      </c>
      <c r="M32" s="152">
        <v>21</v>
      </c>
      <c r="N32" s="177"/>
    </row>
    <row r="33" spans="1:15">
      <c r="A33" s="176"/>
      <c r="B33" s="129"/>
      <c r="C33" s="130"/>
      <c r="D33" s="130"/>
      <c r="E33" s="130"/>
      <c r="F33" s="129"/>
      <c r="G33" s="129"/>
      <c r="H33" s="130"/>
      <c r="I33" s="446"/>
      <c r="J33" s="142"/>
      <c r="K33" s="178"/>
      <c r="L33" s="179"/>
      <c r="M33" s="180"/>
    </row>
    <row r="34" spans="1:15">
      <c r="A34" s="379" t="s">
        <v>230</v>
      </c>
      <c r="B34" s="140">
        <v>403</v>
      </c>
      <c r="C34" s="141">
        <v>203</v>
      </c>
      <c r="D34" s="141"/>
      <c r="E34" s="141"/>
      <c r="F34" s="140">
        <v>606</v>
      </c>
      <c r="G34" s="140">
        <v>300</v>
      </c>
      <c r="H34" s="141">
        <v>175</v>
      </c>
      <c r="I34" s="145">
        <f t="shared" si="4"/>
        <v>475</v>
      </c>
      <c r="J34" s="142">
        <v>272</v>
      </c>
      <c r="K34" s="143">
        <v>56</v>
      </c>
      <c r="L34" s="144">
        <v>803</v>
      </c>
      <c r="M34" s="145">
        <v>666</v>
      </c>
      <c r="N34" s="139"/>
      <c r="O34" s="139"/>
    </row>
    <row r="35" spans="1:15">
      <c r="A35" s="156" t="s">
        <v>251</v>
      </c>
      <c r="B35" s="157">
        <f>SUM(B29,B31:B32)-B34</f>
        <v>0</v>
      </c>
      <c r="C35" s="158"/>
      <c r="D35" s="158"/>
      <c r="E35" s="158"/>
      <c r="F35" s="157"/>
      <c r="G35" s="157">
        <f>SUM(G29,G31:G32)-G34</f>
        <v>0</v>
      </c>
      <c r="H35" s="158">
        <f t="shared" ref="H35:M35" si="5">SUM(H29,H31:H32)-H34</f>
        <v>0</v>
      </c>
      <c r="I35" s="445"/>
      <c r="J35" s="142"/>
      <c r="K35" s="158"/>
      <c r="L35" s="169"/>
      <c r="M35" s="170">
        <f t="shared" si="5"/>
        <v>0</v>
      </c>
    </row>
    <row r="36" spans="1:15">
      <c r="A36" s="119" t="s">
        <v>6</v>
      </c>
      <c r="B36" s="147">
        <v>-107</v>
      </c>
      <c r="C36" s="148">
        <v>-53</v>
      </c>
      <c r="D36" s="148"/>
      <c r="E36" s="148"/>
      <c r="F36" s="147">
        <v>-160</v>
      </c>
      <c r="G36" s="147">
        <v>-90</v>
      </c>
      <c r="H36" s="148">
        <v>-43</v>
      </c>
      <c r="I36" s="145">
        <f t="shared" si="4"/>
        <v>-133</v>
      </c>
      <c r="J36" s="142">
        <v>-87</v>
      </c>
      <c r="K36" s="150">
        <v>-159</v>
      </c>
      <c r="L36" s="151">
        <v>-379</v>
      </c>
      <c r="M36" s="152">
        <v>-156</v>
      </c>
      <c r="N36" s="139"/>
      <c r="O36" s="139"/>
    </row>
    <row r="37" spans="1:15">
      <c r="A37" s="181"/>
      <c r="B37" s="129"/>
      <c r="C37" s="130"/>
      <c r="D37" s="130"/>
      <c r="E37" s="130"/>
      <c r="F37" s="129"/>
      <c r="G37" s="129"/>
      <c r="H37" s="130"/>
      <c r="I37" s="444"/>
      <c r="J37" s="165"/>
      <c r="K37" s="178"/>
      <c r="L37" s="179"/>
      <c r="M37" s="180"/>
    </row>
    <row r="38" spans="1:15">
      <c r="A38" s="182" t="s">
        <v>231</v>
      </c>
      <c r="B38" s="183">
        <v>296</v>
      </c>
      <c r="C38" s="184">
        <v>150</v>
      </c>
      <c r="D38" s="184"/>
      <c r="E38" s="184"/>
      <c r="F38" s="183">
        <v>446</v>
      </c>
      <c r="G38" s="183">
        <v>210</v>
      </c>
      <c r="H38" s="184">
        <v>132</v>
      </c>
      <c r="I38" s="187">
        <f t="shared" si="4"/>
        <v>342</v>
      </c>
      <c r="J38" s="149">
        <v>185</v>
      </c>
      <c r="K38" s="185">
        <v>-103</v>
      </c>
      <c r="L38" s="186">
        <v>424</v>
      </c>
      <c r="M38" s="187">
        <v>510</v>
      </c>
      <c r="N38" s="139"/>
      <c r="O38" s="139"/>
    </row>
    <row r="39" spans="1:15">
      <c r="A39" s="156" t="s">
        <v>251</v>
      </c>
      <c r="B39" s="157">
        <f>SUM(B34,B36)-B38</f>
        <v>0</v>
      </c>
      <c r="C39" s="158"/>
      <c r="D39" s="158"/>
      <c r="E39" s="158"/>
      <c r="F39" s="157"/>
      <c r="G39" s="157">
        <f>SUM(G34,G36)-G38</f>
        <v>0</v>
      </c>
      <c r="H39" s="158">
        <f t="shared" ref="H39:M39" si="6">SUM(H34,H36)-H38</f>
        <v>0</v>
      </c>
      <c r="I39" s="445"/>
      <c r="J39" s="142"/>
      <c r="K39" s="158"/>
      <c r="L39" s="169"/>
      <c r="M39" s="170">
        <f t="shared" si="6"/>
        <v>0</v>
      </c>
    </row>
    <row r="40" spans="1:15">
      <c r="A40" s="176" t="s">
        <v>330</v>
      </c>
      <c r="B40" s="140">
        <v>8</v>
      </c>
      <c r="C40" s="141">
        <v>7</v>
      </c>
      <c r="D40" s="141"/>
      <c r="E40" s="141"/>
      <c r="F40" s="140">
        <v>15</v>
      </c>
      <c r="G40" s="140">
        <v>6</v>
      </c>
      <c r="H40" s="141">
        <v>7</v>
      </c>
      <c r="I40" s="145">
        <f t="shared" si="4"/>
        <v>13</v>
      </c>
      <c r="J40" s="142">
        <v>9</v>
      </c>
      <c r="K40" s="141">
        <v>4</v>
      </c>
      <c r="L40" s="144">
        <v>26</v>
      </c>
      <c r="M40" s="145">
        <v>12</v>
      </c>
      <c r="N40" s="139"/>
      <c r="O40" s="139"/>
    </row>
    <row r="41" spans="1:15">
      <c r="A41" s="181"/>
      <c r="B41" s="193"/>
      <c r="C41" s="194"/>
      <c r="D41" s="194"/>
      <c r="E41" s="194"/>
      <c r="F41" s="193"/>
      <c r="G41" s="193"/>
      <c r="H41" s="194"/>
      <c r="I41" s="447"/>
      <c r="J41" s="149"/>
      <c r="K41" s="195"/>
      <c r="L41" s="196"/>
      <c r="M41" s="197"/>
    </row>
    <row r="42" spans="1:15" s="121" customFormat="1" ht="13.5" thickBot="1">
      <c r="A42" s="378" t="s">
        <v>232</v>
      </c>
      <c r="B42" s="455">
        <v>288</v>
      </c>
      <c r="C42" s="456">
        <v>143</v>
      </c>
      <c r="D42" s="456"/>
      <c r="E42" s="456"/>
      <c r="F42" s="455">
        <v>431</v>
      </c>
      <c r="G42" s="455">
        <v>204</v>
      </c>
      <c r="H42" s="456">
        <v>125</v>
      </c>
      <c r="I42" s="457">
        <f t="shared" si="4"/>
        <v>329</v>
      </c>
      <c r="J42" s="458">
        <v>176</v>
      </c>
      <c r="K42" s="459">
        <v>-107</v>
      </c>
      <c r="L42" s="460">
        <v>398</v>
      </c>
      <c r="M42" s="457">
        <v>498</v>
      </c>
      <c r="N42" s="443"/>
      <c r="O42" s="443"/>
    </row>
    <row r="43" spans="1:15" ht="13.5" thickTop="1">
      <c r="A43" s="156" t="s">
        <v>251</v>
      </c>
      <c r="B43" s="198"/>
      <c r="C43" s="199"/>
      <c r="D43" s="199"/>
      <c r="E43" s="199"/>
      <c r="F43" s="198"/>
      <c r="G43" s="198"/>
      <c r="H43" s="200"/>
      <c r="I43" s="448"/>
      <c r="J43" s="201"/>
      <c r="K43" s="202"/>
      <c r="L43" s="203"/>
      <c r="M43" s="203"/>
    </row>
    <row r="44" spans="1:15" s="120" customFormat="1">
      <c r="A44" s="204" t="s">
        <v>11</v>
      </c>
      <c r="B44" s="129"/>
      <c r="C44" s="130"/>
      <c r="D44" s="130"/>
      <c r="E44" s="130"/>
      <c r="F44" s="129"/>
      <c r="G44" s="129"/>
      <c r="H44" s="130"/>
      <c r="I44" s="444"/>
      <c r="J44" s="205"/>
      <c r="K44" s="178"/>
      <c r="L44" s="179"/>
      <c r="M44" s="180"/>
    </row>
    <row r="45" spans="1:15" s="120" customFormat="1">
      <c r="A45" s="239" t="s">
        <v>311</v>
      </c>
      <c r="B45" s="206">
        <v>0.75</v>
      </c>
      <c r="C45" s="207">
        <v>0.37</v>
      </c>
      <c r="D45" s="207"/>
      <c r="E45" s="207"/>
      <c r="F45" s="206">
        <v>1.1200000000000001</v>
      </c>
      <c r="G45" s="206">
        <v>0.53</v>
      </c>
      <c r="H45" s="207">
        <v>0.32</v>
      </c>
      <c r="I45" s="449">
        <v>0.85</v>
      </c>
      <c r="J45" s="208">
        <v>0.46</v>
      </c>
      <c r="K45" s="209">
        <v>-0.28000000000000003</v>
      </c>
      <c r="L45" s="210">
        <v>1.03</v>
      </c>
      <c r="M45" s="210">
        <v>1.35</v>
      </c>
    </row>
    <row r="46" spans="1:15" s="120" customFormat="1">
      <c r="A46" s="428" t="s">
        <v>319</v>
      </c>
      <c r="B46" s="429">
        <f>B45-B47</f>
        <v>0.19999999999999996</v>
      </c>
      <c r="C46" s="430">
        <v>0</v>
      </c>
      <c r="D46" s="430"/>
      <c r="E46" s="430"/>
      <c r="F46" s="429">
        <v>0.19000000000000006</v>
      </c>
      <c r="G46" s="429">
        <v>0</v>
      </c>
      <c r="H46" s="431">
        <f>H45-H47</f>
        <v>0</v>
      </c>
      <c r="I46" s="450">
        <v>0</v>
      </c>
      <c r="J46" s="431">
        <v>8.9213439870018309E-3</v>
      </c>
      <c r="K46" s="432">
        <v>-0.4251369302525283</v>
      </c>
      <c r="L46" s="433">
        <v>-0.4052030927692023</v>
      </c>
      <c r="M46" s="433">
        <f>M45-M47</f>
        <v>8.0000000000000071E-2</v>
      </c>
    </row>
    <row r="47" spans="1:15" s="120" customFormat="1" ht="13.5" thickBot="1">
      <c r="A47" s="211" t="s">
        <v>321</v>
      </c>
      <c r="B47" s="434">
        <v>0.55000000000000004</v>
      </c>
      <c r="C47" s="435">
        <v>0.37</v>
      </c>
      <c r="D47" s="435"/>
      <c r="E47" s="435"/>
      <c r="F47" s="434">
        <v>0.93</v>
      </c>
      <c r="G47" s="434">
        <v>0.53</v>
      </c>
      <c r="H47" s="435">
        <v>0.32</v>
      </c>
      <c r="I47" s="438">
        <v>0.85</v>
      </c>
      <c r="J47" s="436">
        <v>0.45</v>
      </c>
      <c r="K47" s="437">
        <v>0.15</v>
      </c>
      <c r="L47" s="438">
        <v>1.44</v>
      </c>
      <c r="M47" s="438">
        <v>1.27</v>
      </c>
    </row>
    <row r="48" spans="1:15" s="120" customFormat="1" ht="13.5" thickTop="1">
      <c r="A48" s="204" t="s">
        <v>12</v>
      </c>
      <c r="B48" s="439">
        <f>B45-B46-B47</f>
        <v>0</v>
      </c>
      <c r="C48" s="440"/>
      <c r="D48" s="440"/>
      <c r="E48" s="440"/>
      <c r="F48" s="439"/>
      <c r="G48" s="439">
        <f>G45-G46-G47</f>
        <v>0</v>
      </c>
      <c r="H48" s="440">
        <f>H45-H46-H47</f>
        <v>0</v>
      </c>
      <c r="I48" s="169"/>
      <c r="J48" s="405"/>
      <c r="K48" s="440"/>
      <c r="L48" s="169"/>
      <c r="M48" s="169">
        <f>M45-M46-M47</f>
        <v>0</v>
      </c>
    </row>
    <row r="49" spans="1:13" s="120" customFormat="1">
      <c r="A49" s="428" t="s">
        <v>312</v>
      </c>
      <c r="B49" s="406">
        <v>0.72</v>
      </c>
      <c r="C49" s="407">
        <v>0.36</v>
      </c>
      <c r="D49" s="407"/>
      <c r="E49" s="407"/>
      <c r="F49" s="406">
        <v>1.08</v>
      </c>
      <c r="G49" s="406">
        <v>0.52</v>
      </c>
      <c r="H49" s="407">
        <v>0.31</v>
      </c>
      <c r="I49" s="210">
        <v>0.83</v>
      </c>
      <c r="J49" s="408">
        <v>0.44</v>
      </c>
      <c r="K49" s="409">
        <v>-0.28000000000000003</v>
      </c>
      <c r="L49" s="210">
        <v>1</v>
      </c>
      <c r="M49" s="210">
        <v>1.35</v>
      </c>
    </row>
    <row r="50" spans="1:13" s="120" customFormat="1">
      <c r="A50" s="428" t="s">
        <v>319</v>
      </c>
      <c r="B50" s="441">
        <v>0.19</v>
      </c>
      <c r="C50" s="431">
        <v>0</v>
      </c>
      <c r="D50" s="431"/>
      <c r="E50" s="431"/>
      <c r="F50" s="441">
        <v>0.19000000000000006</v>
      </c>
      <c r="G50" s="441">
        <v>0</v>
      </c>
      <c r="H50" s="431">
        <f>H49-H51</f>
        <v>0</v>
      </c>
      <c r="I50" s="450">
        <v>0</v>
      </c>
      <c r="J50" s="431">
        <v>8.6473339043149928E-3</v>
      </c>
      <c r="K50" s="432">
        <v>-0.41014733429098477</v>
      </c>
      <c r="L50" s="433">
        <v>-0.40315049601517061</v>
      </c>
      <c r="M50" s="433">
        <f>M49-M51</f>
        <v>8.0000000000000071E-2</v>
      </c>
    </row>
    <row r="51" spans="1:13" s="120" customFormat="1" ht="13.5" thickBot="1">
      <c r="A51" s="211" t="s">
        <v>320</v>
      </c>
      <c r="B51" s="434">
        <v>0.53</v>
      </c>
      <c r="C51" s="435">
        <v>0.36</v>
      </c>
      <c r="D51" s="435"/>
      <c r="E51" s="435"/>
      <c r="F51" s="434">
        <v>0.89</v>
      </c>
      <c r="G51" s="434">
        <v>0.52</v>
      </c>
      <c r="H51" s="435">
        <v>0.31</v>
      </c>
      <c r="I51" s="438">
        <v>0.83</v>
      </c>
      <c r="J51" s="442">
        <v>0.43</v>
      </c>
      <c r="K51" s="437">
        <v>0.14000000000000001</v>
      </c>
      <c r="L51" s="438">
        <v>1.4</v>
      </c>
      <c r="M51" s="438">
        <v>1.27</v>
      </c>
    </row>
    <row r="52" spans="1:13" s="120" customFormat="1" ht="13.5" thickTop="1">
      <c r="A52" s="404" t="s">
        <v>298</v>
      </c>
      <c r="B52" s="417"/>
      <c r="C52" s="407"/>
      <c r="D52" s="407"/>
      <c r="E52" s="407"/>
      <c r="F52" s="406"/>
      <c r="G52" s="417"/>
      <c r="H52" s="407"/>
      <c r="I52" s="210"/>
      <c r="J52" s="408"/>
      <c r="K52" s="409"/>
      <c r="L52" s="210"/>
      <c r="M52" s="210"/>
    </row>
    <row r="53" spans="1:13" s="405" customFormat="1">
      <c r="A53" s="211" t="s">
        <v>322</v>
      </c>
      <c r="B53" s="140">
        <v>386.43531649233887</v>
      </c>
      <c r="C53" s="141">
        <v>386</v>
      </c>
      <c r="D53" s="141"/>
      <c r="E53" s="141"/>
      <c r="F53" s="140">
        <v>386</v>
      </c>
      <c r="G53" s="140">
        <v>387.50563362612388</v>
      </c>
      <c r="H53" s="402">
        <v>387</v>
      </c>
      <c r="I53" s="144">
        <v>387</v>
      </c>
      <c r="J53" s="403">
        <v>386</v>
      </c>
      <c r="K53" s="410">
        <v>386</v>
      </c>
      <c r="L53" s="144">
        <v>387</v>
      </c>
      <c r="M53" s="145">
        <v>368</v>
      </c>
    </row>
    <row r="54" spans="1:13" s="120" customFormat="1">
      <c r="A54" s="211" t="s">
        <v>323</v>
      </c>
      <c r="B54" s="140">
        <v>400.83660954464114</v>
      </c>
      <c r="C54" s="141">
        <v>398</v>
      </c>
      <c r="D54" s="141"/>
      <c r="E54" s="141"/>
      <c r="F54" s="145">
        <v>400</v>
      </c>
      <c r="G54" s="140">
        <v>395.13889342644148</v>
      </c>
      <c r="H54" s="402">
        <v>399</v>
      </c>
      <c r="I54" s="144">
        <v>397</v>
      </c>
      <c r="J54" s="403">
        <v>398</v>
      </c>
      <c r="K54" s="410">
        <f>K53</f>
        <v>386</v>
      </c>
      <c r="L54" s="144">
        <v>398</v>
      </c>
      <c r="M54" s="145">
        <v>369</v>
      </c>
    </row>
    <row r="55" spans="1:13" s="120" customFormat="1">
      <c r="A55" s="211" t="s">
        <v>324</v>
      </c>
      <c r="B55" s="140">
        <f>B54</f>
        <v>400.83660954464114</v>
      </c>
      <c r="C55" s="141">
        <v>398</v>
      </c>
      <c r="D55" s="141"/>
      <c r="E55" s="141"/>
      <c r="F55" s="144">
        <v>400</v>
      </c>
      <c r="G55" s="140">
        <f>G54</f>
        <v>395.13889342644148</v>
      </c>
      <c r="H55" s="402">
        <f t="shared" ref="H55:J55" si="7">H54</f>
        <v>399</v>
      </c>
      <c r="I55" s="144">
        <v>397</v>
      </c>
      <c r="J55" s="403">
        <f t="shared" si="7"/>
        <v>398</v>
      </c>
      <c r="K55" s="410">
        <v>400</v>
      </c>
      <c r="L55" s="144">
        <f>L54</f>
        <v>398</v>
      </c>
      <c r="M55" s="145">
        <f>M54</f>
        <v>369</v>
      </c>
    </row>
    <row r="56" spans="1:13">
      <c r="A56" s="156"/>
      <c r="B56" s="418"/>
      <c r="C56" s="158"/>
      <c r="D56" s="158"/>
      <c r="E56" s="158"/>
      <c r="F56" s="414"/>
      <c r="G56" s="418"/>
      <c r="H56" s="156"/>
      <c r="I56" s="170"/>
      <c r="K56" s="411"/>
      <c r="L56" s="412"/>
      <c r="M56" s="412"/>
    </row>
    <row r="57" spans="1:13" s="219" customFormat="1">
      <c r="A57" s="213" t="s">
        <v>0</v>
      </c>
      <c r="B57" s="214">
        <v>1</v>
      </c>
      <c r="C57" s="215">
        <v>1</v>
      </c>
      <c r="D57" s="215"/>
      <c r="E57" s="215"/>
      <c r="F57" s="214">
        <v>1</v>
      </c>
      <c r="G57" s="214">
        <v>1</v>
      </c>
      <c r="H57" s="215">
        <v>1</v>
      </c>
      <c r="I57" s="451">
        <v>1</v>
      </c>
      <c r="J57" s="216">
        <v>1</v>
      </c>
      <c r="K57" s="217">
        <v>1</v>
      </c>
      <c r="L57" s="218">
        <v>1</v>
      </c>
      <c r="M57" s="218">
        <v>1</v>
      </c>
    </row>
    <row r="58" spans="1:13" s="219" customFormat="1">
      <c r="A58" s="220" t="s">
        <v>1</v>
      </c>
      <c r="B58" s="221">
        <v>29.4</v>
      </c>
      <c r="C58" s="222">
        <v>30.3</v>
      </c>
      <c r="D58" s="222"/>
      <c r="E58" s="222"/>
      <c r="F58" s="221">
        <v>29.8</v>
      </c>
      <c r="G58" s="221">
        <v>27.900000000000002</v>
      </c>
      <c r="H58" s="222">
        <f>H15/H$7*100</f>
        <v>29.026442307692307</v>
      </c>
      <c r="I58" s="225">
        <v>28.5</v>
      </c>
      <c r="J58" s="223">
        <v>29.106029106029109</v>
      </c>
      <c r="K58" s="224">
        <f t="shared" ref="K58:L60" si="8">K15/K$7*100</f>
        <v>30.293941211757648</v>
      </c>
      <c r="L58" s="225">
        <f t="shared" si="8"/>
        <v>29.086229086229089</v>
      </c>
      <c r="M58" s="225">
        <v>29.009362730292963</v>
      </c>
    </row>
    <row r="59" spans="1:13" s="219" customFormat="1">
      <c r="A59" s="220" t="s">
        <v>2</v>
      </c>
      <c r="B59" s="221">
        <v>21.9</v>
      </c>
      <c r="C59" s="222">
        <v>22.5</v>
      </c>
      <c r="D59" s="222"/>
      <c r="E59" s="222"/>
      <c r="F59" s="221">
        <v>22.2</v>
      </c>
      <c r="G59" s="221">
        <v>21.2</v>
      </c>
      <c r="H59" s="222">
        <f>H16/H$7*100</f>
        <v>21.995192307692307</v>
      </c>
      <c r="I59" s="225">
        <v>21.6</v>
      </c>
      <c r="J59" s="223">
        <v>20.945945945945947</v>
      </c>
      <c r="K59" s="224">
        <f t="shared" si="8"/>
        <v>24.355128974205158</v>
      </c>
      <c r="L59" s="225">
        <f t="shared" si="8"/>
        <v>22.064922064922065</v>
      </c>
      <c r="M59" s="225">
        <v>21.62488674116581</v>
      </c>
    </row>
    <row r="60" spans="1:13" s="219" customFormat="1">
      <c r="A60" s="220" t="s">
        <v>3</v>
      </c>
      <c r="B60" s="221">
        <v>30.8</v>
      </c>
      <c r="C60" s="222">
        <v>32.1</v>
      </c>
      <c r="D60" s="222"/>
      <c r="E60" s="222"/>
      <c r="F60" s="221">
        <v>31.4</v>
      </c>
      <c r="G60" s="221">
        <v>30.500000000000004</v>
      </c>
      <c r="H60" s="222">
        <f>H17/H$7*100</f>
        <v>32.39182692307692</v>
      </c>
      <c r="I60" s="225">
        <v>31.4</v>
      </c>
      <c r="J60" s="226">
        <v>32</v>
      </c>
      <c r="K60" s="224">
        <f t="shared" si="8"/>
        <v>33.713257348530298</v>
      </c>
      <c r="L60" s="225">
        <f t="shared" si="8"/>
        <v>32.103532103532103</v>
      </c>
      <c r="M60" s="225">
        <v>34.200000000000003</v>
      </c>
    </row>
    <row r="61" spans="1:13" s="219" customFormat="1">
      <c r="A61" s="227" t="s">
        <v>7</v>
      </c>
      <c r="B61" s="228">
        <v>0.17899999999999999</v>
      </c>
      <c r="C61" s="229">
        <v>0.151</v>
      </c>
      <c r="D61" s="229"/>
      <c r="E61" s="229"/>
      <c r="F61" s="228">
        <v>0.16600000000000001</v>
      </c>
      <c r="G61" s="228">
        <v>0.20399999999999999</v>
      </c>
      <c r="H61" s="229">
        <f>1-H18/H7</f>
        <v>0.16586538461538458</v>
      </c>
      <c r="I61" s="231">
        <v>0.185</v>
      </c>
      <c r="J61" s="233">
        <f t="shared" ref="J61:L61" si="9">1-J18/J7</f>
        <v>0.18035343035343032</v>
      </c>
      <c r="K61" s="230">
        <f t="shared" si="9"/>
        <v>0.11637672465506899</v>
      </c>
      <c r="L61" s="231">
        <f t="shared" si="9"/>
        <v>0.16745316745316741</v>
      </c>
      <c r="M61" s="231">
        <v>0.152</v>
      </c>
    </row>
    <row r="62" spans="1:13" s="219" customFormat="1" ht="12" customHeight="1">
      <c r="A62" s="227" t="s">
        <v>299</v>
      </c>
      <c r="B62" s="228">
        <v>0.19600000000000001</v>
      </c>
      <c r="C62" s="229">
        <v>0.10199999999999999</v>
      </c>
      <c r="D62" s="229"/>
      <c r="E62" s="229"/>
      <c r="F62" s="228">
        <v>0.151</v>
      </c>
      <c r="G62" s="228">
        <v>0.17</v>
      </c>
      <c r="H62" s="229">
        <v>0.10250254678794937</v>
      </c>
      <c r="I62" s="231">
        <v>0.13700000000000001</v>
      </c>
      <c r="J62" s="233">
        <v>0.13717097396735267</v>
      </c>
      <c r="K62" s="230">
        <v>2.8423029482398155E-2</v>
      </c>
      <c r="L62" s="231">
        <v>0.11120368519953233</v>
      </c>
      <c r="M62" s="231">
        <v>9.5743625019782286E-2</v>
      </c>
    </row>
    <row r="63" spans="1:13" s="219" customFormat="1">
      <c r="A63" s="234"/>
      <c r="B63" s="234"/>
      <c r="C63" s="234"/>
      <c r="D63" s="234"/>
      <c r="E63" s="234"/>
      <c r="F63" s="234"/>
      <c r="G63" s="234"/>
      <c r="H63" s="234"/>
      <c r="I63" s="234"/>
      <c r="J63" s="131"/>
      <c r="K63" s="131"/>
      <c r="L63" s="222"/>
      <c r="M63" s="238"/>
    </row>
    <row r="64" spans="1:13" s="219" customFormat="1" ht="41.25" customHeight="1">
      <c r="A64" s="467" t="s">
        <v>328</v>
      </c>
      <c r="B64" s="467"/>
      <c r="C64" s="467"/>
      <c r="D64" s="467"/>
      <c r="E64" s="467"/>
      <c r="F64" s="467"/>
      <c r="G64" s="467"/>
      <c r="H64" s="467"/>
      <c r="I64" s="467"/>
      <c r="J64" s="467"/>
      <c r="K64" s="467"/>
      <c r="L64" s="467"/>
      <c r="M64" s="467"/>
    </row>
    <row r="65" spans="1:13" s="120" customFormat="1">
      <c r="A65" s="240"/>
      <c r="B65" s="241"/>
      <c r="C65" s="241"/>
      <c r="D65" s="241"/>
      <c r="E65" s="241"/>
      <c r="F65" s="241"/>
      <c r="G65" s="241"/>
      <c r="H65" s="241"/>
      <c r="I65" s="241"/>
      <c r="J65" s="241"/>
      <c r="K65" s="241"/>
      <c r="L65" s="241"/>
      <c r="M65" s="241"/>
    </row>
    <row r="66" spans="1:13" ht="12.75" customHeight="1">
      <c r="J66" s="222"/>
      <c r="K66" s="222"/>
      <c r="L66" s="242"/>
    </row>
    <row r="67" spans="1:13">
      <c r="J67" s="239"/>
      <c r="K67" s="239"/>
      <c r="L67" s="220"/>
    </row>
    <row r="68" spans="1:13" ht="12.75" customHeight="1">
      <c r="J68" s="232"/>
      <c r="K68" s="232"/>
      <c r="L68" s="227"/>
    </row>
    <row r="69" spans="1:13">
      <c r="J69" s="189"/>
      <c r="K69" s="189"/>
      <c r="L69" s="243"/>
    </row>
    <row r="70" spans="1:13" ht="12.75" customHeight="1">
      <c r="A70" s="119" t="s">
        <v>24</v>
      </c>
      <c r="J70" s="242"/>
      <c r="K70" s="242"/>
      <c r="L70" s="243"/>
    </row>
    <row r="71" spans="1:13">
      <c r="J71" s="220"/>
      <c r="K71" s="220"/>
    </row>
    <row r="72" spans="1:13" ht="12.75" customHeight="1">
      <c r="J72" s="227"/>
      <c r="K72" s="227"/>
    </row>
    <row r="73" spans="1:13">
      <c r="J73" s="243"/>
      <c r="K73" s="243"/>
    </row>
    <row r="74" spans="1:13" ht="11.25" customHeight="1">
      <c r="J74" s="243"/>
      <c r="K74" s="243"/>
    </row>
  </sheetData>
  <sheetProtection formatCells="0" formatColumns="0" formatRows="0" insertColumns="0" insertRows="0" insertHyperlinks="0" deleteColumns="0" deleteRows="0" sort="0" autoFilter="0" pivotTables="0"/>
  <mergeCells count="3">
    <mergeCell ref="B4:F4"/>
    <mergeCell ref="G4:L4"/>
    <mergeCell ref="A64:M64"/>
  </mergeCells>
  <phoneticPr fontId="19" type="noConversion"/>
  <conditionalFormatting sqref="G12:I12 G19:I19 G28:I28 G48:I48 G30:I30 G39:I39 G43:I43 G35:I35 G56:I56 M56 M28 M30 M19 M39 M35 M48 M43 M12:XFD12">
    <cfRule type="cellIs" dxfId="10" priority="21" operator="notEqual">
      <formula>0</formula>
    </cfRule>
  </conditionalFormatting>
  <conditionalFormatting sqref="K28:L28 K30:L30 K12:L12 K19:L19 K39:L39 K35:L35 K48:L48 K56:L56 K43:L43">
    <cfRule type="cellIs" dxfId="9" priority="9" operator="notEqual">
      <formula>0</formula>
    </cfRule>
  </conditionalFormatting>
  <conditionalFormatting sqref="B12:F12 B19:F19 B28:F28 B48:F48 B30:F30 B39:F39 B43:F43 B35:F35 B56:F56">
    <cfRule type="cellIs" dxfId="8" priority="3" operator="notEqual">
      <formula>0</formula>
    </cfRule>
  </conditionalFormatting>
  <conditionalFormatting sqref="J12">
    <cfRule type="cellIs" dxfId="7" priority="1" operator="notEqual">
      <formula>0</formula>
    </cfRule>
  </conditionalFormatting>
  <pageMargins left="0.5" right="0.25" top="0.4" bottom="0.17" header="0.5" footer="0.18"/>
  <pageSetup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view="pageBreakPreview" zoomScale="90" zoomScaleNormal="85" zoomScaleSheetLayoutView="90" workbookViewId="0">
      <pane xSplit="1" ySplit="6" topLeftCell="B7" activePane="bottomRight" state="frozen"/>
      <selection activeCell="T21" sqref="T21"/>
      <selection pane="topRight" activeCell="T21" sqref="T21"/>
      <selection pane="bottomLeft" activeCell="T21" sqref="T21"/>
      <selection pane="bottomRight" activeCell="B7" sqref="B7"/>
    </sheetView>
  </sheetViews>
  <sheetFormatPr defaultColWidth="9.140625" defaultRowHeight="12.75" outlineLevelCol="1"/>
  <cols>
    <col min="1" max="1" width="41.7109375" style="245" customWidth="1"/>
    <col min="2" max="3" width="15.28515625" style="245" customWidth="1"/>
    <col min="4" max="5" width="15.28515625" style="245" hidden="1" customWidth="1" outlineLevel="1"/>
    <col min="6" max="6" width="19" style="245" customWidth="1" collapsed="1"/>
    <col min="7" max="8" width="15.28515625" style="245" customWidth="1"/>
    <col min="9" max="9" width="19" style="245" customWidth="1"/>
    <col min="10" max="13" width="15.28515625" style="245" customWidth="1"/>
    <col min="14" max="16384" width="9.140625" style="245"/>
  </cols>
  <sheetData>
    <row r="1" spans="1:17" ht="15.75">
      <c r="A1" s="244" t="s">
        <v>233</v>
      </c>
    </row>
    <row r="2" spans="1:17">
      <c r="A2" s="246" t="s">
        <v>241</v>
      </c>
    </row>
    <row r="3" spans="1:17">
      <c r="A3" s="246" t="s">
        <v>242</v>
      </c>
      <c r="G3" s="399"/>
      <c r="H3" s="399"/>
      <c r="I3" s="399"/>
      <c r="J3" s="399"/>
      <c r="K3" s="399"/>
      <c r="L3" s="399"/>
      <c r="M3" s="399"/>
    </row>
    <row r="4" spans="1:17">
      <c r="A4" s="400"/>
      <c r="G4" s="401"/>
      <c r="H4" s="401"/>
      <c r="I4" s="401"/>
      <c r="J4" s="401"/>
      <c r="K4" s="401"/>
    </row>
    <row r="5" spans="1:17">
      <c r="B5" s="471">
        <v>2018</v>
      </c>
      <c r="C5" s="472"/>
      <c r="D5" s="472"/>
      <c r="E5" s="472"/>
      <c r="F5" s="473"/>
      <c r="G5" s="464">
        <v>2017</v>
      </c>
      <c r="H5" s="465"/>
      <c r="I5" s="465"/>
      <c r="J5" s="465"/>
      <c r="K5" s="465"/>
      <c r="L5" s="466"/>
      <c r="M5" s="416">
        <v>2016</v>
      </c>
    </row>
    <row r="6" spans="1:17" ht="25.5">
      <c r="B6" s="247" t="s">
        <v>191</v>
      </c>
      <c r="C6" s="248" t="s">
        <v>192</v>
      </c>
      <c r="D6" s="126" t="s">
        <v>193</v>
      </c>
      <c r="E6" s="127" t="s">
        <v>194</v>
      </c>
      <c r="F6" s="124" t="s">
        <v>344</v>
      </c>
      <c r="G6" s="124" t="s">
        <v>191</v>
      </c>
      <c r="H6" s="126" t="s">
        <v>192</v>
      </c>
      <c r="I6" s="312" t="s">
        <v>347</v>
      </c>
      <c r="J6" s="126" t="s">
        <v>326</v>
      </c>
      <c r="K6" s="127" t="s">
        <v>194</v>
      </c>
      <c r="L6" s="415" t="s">
        <v>325</v>
      </c>
      <c r="M6" s="415" t="s">
        <v>325</v>
      </c>
    </row>
    <row r="7" spans="1:17">
      <c r="A7" s="246" t="s">
        <v>235</v>
      </c>
      <c r="B7" s="249"/>
      <c r="C7" s="250"/>
      <c r="D7" s="250"/>
      <c r="E7" s="251"/>
      <c r="F7" s="252"/>
      <c r="G7" s="249"/>
      <c r="H7" s="250"/>
      <c r="I7" s="252"/>
      <c r="J7" s="250"/>
      <c r="K7" s="251"/>
      <c r="L7" s="252"/>
      <c r="M7" s="252"/>
    </row>
    <row r="8" spans="1:17">
      <c r="A8" s="253" t="s">
        <v>0</v>
      </c>
      <c r="B8" s="254">
        <v>1444</v>
      </c>
      <c r="C8" s="255">
        <v>1352</v>
      </c>
      <c r="D8" s="255"/>
      <c r="E8" s="256"/>
      <c r="F8" s="257">
        <v>2796</v>
      </c>
      <c r="G8" s="254">
        <v>1199</v>
      </c>
      <c r="H8" s="255">
        <v>1159</v>
      </c>
      <c r="I8" s="257">
        <f>SUM(G8:H8)</f>
        <v>2358</v>
      </c>
      <c r="J8" s="255">
        <v>1347</v>
      </c>
      <c r="K8" s="256">
        <v>1158</v>
      </c>
      <c r="L8" s="257">
        <v>4863</v>
      </c>
      <c r="M8" s="257">
        <v>4572</v>
      </c>
      <c r="O8" s="139"/>
      <c r="P8" s="139"/>
      <c r="Q8" s="139"/>
    </row>
    <row r="9" spans="1:17">
      <c r="A9" s="253" t="s">
        <v>236</v>
      </c>
      <c r="B9" s="258">
        <v>37</v>
      </c>
      <c r="C9" s="259">
        <v>33</v>
      </c>
      <c r="D9" s="259"/>
      <c r="E9" s="260"/>
      <c r="F9" s="261">
        <v>70</v>
      </c>
      <c r="G9" s="258">
        <v>34</v>
      </c>
      <c r="H9" s="259">
        <v>32</v>
      </c>
      <c r="I9" s="261">
        <f t="shared" ref="I9:I11" si="0">SUM(G9:H9)</f>
        <v>66</v>
      </c>
      <c r="J9" s="259">
        <v>36</v>
      </c>
      <c r="K9" s="260">
        <v>32</v>
      </c>
      <c r="L9" s="261">
        <v>134</v>
      </c>
      <c r="M9" s="261">
        <v>124</v>
      </c>
      <c r="O9" s="139"/>
      <c r="P9" s="139"/>
      <c r="Q9" s="139"/>
    </row>
    <row r="10" spans="1:17" ht="25.5">
      <c r="A10" s="262" t="s">
        <v>297</v>
      </c>
      <c r="B10" s="263">
        <v>17</v>
      </c>
      <c r="C10" s="264">
        <v>15</v>
      </c>
      <c r="D10" s="264"/>
      <c r="E10" s="265"/>
      <c r="F10" s="266">
        <v>32</v>
      </c>
      <c r="G10" s="263">
        <v>17</v>
      </c>
      <c r="H10" s="264">
        <v>15</v>
      </c>
      <c r="I10" s="266">
        <f t="shared" si="0"/>
        <v>32</v>
      </c>
      <c r="J10" s="264">
        <v>19</v>
      </c>
      <c r="K10" s="265">
        <v>18</v>
      </c>
      <c r="L10" s="266">
        <v>69</v>
      </c>
      <c r="M10" s="266">
        <v>61</v>
      </c>
      <c r="O10" s="139"/>
      <c r="P10" s="139"/>
      <c r="Q10" s="139"/>
    </row>
    <row r="11" spans="1:17">
      <c r="A11" s="253" t="s">
        <v>237</v>
      </c>
      <c r="B11" s="258">
        <f>SUM(B8:B10)</f>
        <v>1498</v>
      </c>
      <c r="C11" s="259">
        <v>1400</v>
      </c>
      <c r="D11" s="259"/>
      <c r="E11" s="260"/>
      <c r="F11" s="261">
        <v>2898</v>
      </c>
      <c r="G11" s="258">
        <f>SUM(G8:G10)</f>
        <v>1250</v>
      </c>
      <c r="H11" s="259">
        <v>1206</v>
      </c>
      <c r="I11" s="261">
        <f t="shared" si="0"/>
        <v>2456</v>
      </c>
      <c r="J11" s="259">
        <v>1402</v>
      </c>
      <c r="K11" s="260">
        <v>1208</v>
      </c>
      <c r="L11" s="261">
        <v>5066</v>
      </c>
      <c r="M11" s="261">
        <v>4757</v>
      </c>
      <c r="O11" s="139"/>
      <c r="P11" s="139"/>
      <c r="Q11" s="139"/>
    </row>
    <row r="12" spans="1:17">
      <c r="A12" s="268" t="s">
        <v>18</v>
      </c>
      <c r="B12" s="269"/>
      <c r="C12" s="270"/>
      <c r="D12" s="270"/>
      <c r="E12" s="270"/>
      <c r="F12" s="271"/>
      <c r="G12" s="269"/>
      <c r="H12" s="270"/>
      <c r="I12" s="271"/>
      <c r="J12" s="270"/>
      <c r="K12" s="270"/>
      <c r="L12" s="271"/>
      <c r="M12" s="271">
        <v>0</v>
      </c>
    </row>
    <row r="13" spans="1:17">
      <c r="A13" s="253" t="s">
        <v>19</v>
      </c>
      <c r="B13" s="258"/>
      <c r="C13" s="272"/>
      <c r="D13" s="272"/>
      <c r="E13" s="260"/>
      <c r="F13" s="261"/>
      <c r="G13" s="258"/>
      <c r="H13" s="272"/>
      <c r="I13" s="261"/>
      <c r="J13" s="272"/>
      <c r="K13" s="260"/>
      <c r="L13" s="261"/>
      <c r="M13" s="261"/>
    </row>
    <row r="14" spans="1:17">
      <c r="A14" s="253" t="s">
        <v>20</v>
      </c>
      <c r="B14" s="258">
        <v>424</v>
      </c>
      <c r="C14" s="259">
        <v>413</v>
      </c>
      <c r="D14" s="259"/>
      <c r="E14" s="260"/>
      <c r="F14" s="261">
        <v>837</v>
      </c>
      <c r="G14" s="258">
        <v>353</v>
      </c>
      <c r="H14" s="259">
        <v>348</v>
      </c>
      <c r="I14" s="261">
        <f t="shared" ref="I14:I24" si="1">SUM(G14:H14)</f>
        <v>701</v>
      </c>
      <c r="J14" s="259">
        <v>400</v>
      </c>
      <c r="K14" s="260">
        <v>354</v>
      </c>
      <c r="L14" s="261">
        <v>1455</v>
      </c>
      <c r="M14" s="261">
        <v>1374</v>
      </c>
      <c r="O14" s="139"/>
      <c r="P14" s="139"/>
      <c r="Q14" s="139"/>
    </row>
    <row r="15" spans="1:17">
      <c r="A15" s="253" t="s">
        <v>21</v>
      </c>
      <c r="B15" s="258">
        <v>293</v>
      </c>
      <c r="C15" s="259">
        <v>289</v>
      </c>
      <c r="D15" s="259"/>
      <c r="E15" s="260"/>
      <c r="F15" s="261">
        <v>582</v>
      </c>
      <c r="G15" s="258">
        <v>241</v>
      </c>
      <c r="H15" s="259">
        <v>241</v>
      </c>
      <c r="I15" s="261">
        <f t="shared" si="1"/>
        <v>482</v>
      </c>
      <c r="J15" s="259">
        <v>266</v>
      </c>
      <c r="K15" s="260">
        <v>265</v>
      </c>
      <c r="L15" s="261">
        <v>1013</v>
      </c>
      <c r="M15" s="261">
        <v>932</v>
      </c>
      <c r="O15" s="139"/>
      <c r="P15" s="139"/>
      <c r="Q15" s="139"/>
    </row>
    <row r="16" spans="1:17">
      <c r="A16" s="253" t="s">
        <v>22</v>
      </c>
      <c r="B16" s="258">
        <v>426</v>
      </c>
      <c r="C16" s="264">
        <v>423</v>
      </c>
      <c r="D16" s="264"/>
      <c r="E16" s="260"/>
      <c r="F16" s="261">
        <v>849</v>
      </c>
      <c r="G16" s="258">
        <v>356</v>
      </c>
      <c r="H16" s="264">
        <v>367</v>
      </c>
      <c r="I16" s="261">
        <f t="shared" si="1"/>
        <v>723</v>
      </c>
      <c r="J16" s="264">
        <v>416</v>
      </c>
      <c r="K16" s="260">
        <v>379</v>
      </c>
      <c r="L16" s="261">
        <v>1518</v>
      </c>
      <c r="M16" s="261">
        <v>1523</v>
      </c>
      <c r="O16" s="139"/>
      <c r="P16" s="139"/>
      <c r="Q16" s="139"/>
    </row>
    <row r="17" spans="1:17">
      <c r="A17" s="253" t="s">
        <v>243</v>
      </c>
      <c r="B17" s="273">
        <f>SUM(B14:B16)</f>
        <v>1143</v>
      </c>
      <c r="C17" s="259">
        <f>SUM(C14:C16)</f>
        <v>1125</v>
      </c>
      <c r="D17" s="259"/>
      <c r="E17" s="274"/>
      <c r="F17" s="267">
        <v>2268</v>
      </c>
      <c r="G17" s="273">
        <v>950</v>
      </c>
      <c r="H17" s="259">
        <v>956</v>
      </c>
      <c r="I17" s="267">
        <f t="shared" si="1"/>
        <v>1906</v>
      </c>
      <c r="J17" s="259">
        <v>1082</v>
      </c>
      <c r="K17" s="274">
        <v>998</v>
      </c>
      <c r="L17" s="267">
        <v>3986</v>
      </c>
      <c r="M17" s="267">
        <v>3829</v>
      </c>
      <c r="O17" s="139"/>
      <c r="P17" s="139"/>
      <c r="Q17" s="139"/>
    </row>
    <row r="18" spans="1:17">
      <c r="A18" s="253" t="s">
        <v>4</v>
      </c>
      <c r="B18" s="258">
        <v>46</v>
      </c>
      <c r="C18" s="259">
        <v>45</v>
      </c>
      <c r="D18" s="259"/>
      <c r="E18" s="260"/>
      <c r="F18" s="261">
        <v>91</v>
      </c>
      <c r="G18" s="258">
        <v>39</v>
      </c>
      <c r="H18" s="259">
        <v>38</v>
      </c>
      <c r="I18" s="261">
        <f t="shared" si="1"/>
        <v>77</v>
      </c>
      <c r="J18" s="259">
        <v>44</v>
      </c>
      <c r="K18" s="260">
        <v>55</v>
      </c>
      <c r="L18" s="261">
        <v>176</v>
      </c>
      <c r="M18" s="261">
        <v>162</v>
      </c>
      <c r="O18" s="139"/>
      <c r="P18" s="139"/>
      <c r="Q18" s="139"/>
    </row>
    <row r="19" spans="1:17">
      <c r="A19" s="253" t="s">
        <v>238</v>
      </c>
      <c r="B19" s="258">
        <v>19</v>
      </c>
      <c r="C19" s="259">
        <v>17</v>
      </c>
      <c r="D19" s="259"/>
      <c r="E19" s="260"/>
      <c r="F19" s="261">
        <v>36</v>
      </c>
      <c r="G19" s="258">
        <v>17</v>
      </c>
      <c r="H19" s="259">
        <v>17</v>
      </c>
      <c r="I19" s="261">
        <f t="shared" si="1"/>
        <v>34</v>
      </c>
      <c r="J19" s="259">
        <v>19</v>
      </c>
      <c r="K19" s="260">
        <v>16</v>
      </c>
      <c r="L19" s="261">
        <v>69</v>
      </c>
      <c r="M19" s="261">
        <v>69</v>
      </c>
      <c r="O19" s="139"/>
      <c r="P19" s="139"/>
      <c r="Q19" s="139"/>
    </row>
    <row r="20" spans="1:17" ht="25.5">
      <c r="A20" s="262" t="s">
        <v>309</v>
      </c>
      <c r="B20" s="258">
        <v>17</v>
      </c>
      <c r="C20" s="259">
        <v>15</v>
      </c>
      <c r="D20" s="259"/>
      <c r="E20" s="260"/>
      <c r="F20" s="261">
        <v>32</v>
      </c>
      <c r="G20" s="258">
        <v>17</v>
      </c>
      <c r="H20" s="259">
        <v>15</v>
      </c>
      <c r="I20" s="261">
        <f t="shared" si="1"/>
        <v>32</v>
      </c>
      <c r="J20" s="259">
        <v>19</v>
      </c>
      <c r="K20" s="260">
        <v>19</v>
      </c>
      <c r="L20" s="261">
        <v>70</v>
      </c>
      <c r="M20" s="261">
        <v>61</v>
      </c>
      <c r="O20" s="139"/>
      <c r="P20" s="139"/>
      <c r="Q20" s="139"/>
    </row>
    <row r="21" spans="1:17">
      <c r="A21" s="253" t="s">
        <v>239</v>
      </c>
      <c r="B21" s="258">
        <v>0</v>
      </c>
      <c r="C21" s="259">
        <v>6</v>
      </c>
      <c r="D21" s="259"/>
      <c r="E21" s="275"/>
      <c r="F21" s="261">
        <v>6</v>
      </c>
      <c r="G21" s="258">
        <v>1</v>
      </c>
      <c r="H21" s="259">
        <v>9</v>
      </c>
      <c r="I21" s="261">
        <f t="shared" si="1"/>
        <v>10</v>
      </c>
      <c r="J21" s="259">
        <v>0</v>
      </c>
      <c r="K21" s="275">
        <v>10</v>
      </c>
      <c r="L21" s="261">
        <v>20</v>
      </c>
      <c r="M21" s="261">
        <v>41</v>
      </c>
      <c r="O21" s="139"/>
      <c r="P21" s="139"/>
      <c r="Q21" s="139"/>
    </row>
    <row r="22" spans="1:17">
      <c r="A22" s="253" t="s">
        <v>240</v>
      </c>
      <c r="B22" s="258">
        <v>-23</v>
      </c>
      <c r="C22" s="264">
        <v>-7</v>
      </c>
      <c r="D22" s="276"/>
      <c r="E22" s="275"/>
      <c r="F22" s="261">
        <v>-30</v>
      </c>
      <c r="G22" s="258">
        <v>-19</v>
      </c>
      <c r="H22" s="264">
        <v>-11</v>
      </c>
      <c r="I22" s="261">
        <f t="shared" si="1"/>
        <v>-30</v>
      </c>
      <c r="J22" s="276">
        <v>-18</v>
      </c>
      <c r="K22" s="275">
        <v>-9</v>
      </c>
      <c r="L22" s="261">
        <v>-57</v>
      </c>
      <c r="M22" s="261">
        <v>-46</v>
      </c>
      <c r="O22" s="139"/>
      <c r="P22" s="139"/>
      <c r="Q22" s="139"/>
    </row>
    <row r="23" spans="1:17">
      <c r="A23" s="253" t="s">
        <v>244</v>
      </c>
      <c r="B23" s="277">
        <f>SUM(B17:B22)</f>
        <v>1202</v>
      </c>
      <c r="C23" s="264">
        <f>SUM(C17:C22)</f>
        <v>1201</v>
      </c>
      <c r="D23" s="264"/>
      <c r="E23" s="278"/>
      <c r="F23" s="279">
        <v>2403</v>
      </c>
      <c r="G23" s="277">
        <v>1005</v>
      </c>
      <c r="H23" s="264">
        <v>1024</v>
      </c>
      <c r="I23" s="279">
        <f t="shared" si="1"/>
        <v>2029</v>
      </c>
      <c r="J23" s="264">
        <v>1146</v>
      </c>
      <c r="K23" s="278">
        <v>1089</v>
      </c>
      <c r="L23" s="279">
        <v>4264</v>
      </c>
      <c r="M23" s="279">
        <v>4116</v>
      </c>
      <c r="O23" s="139"/>
      <c r="P23" s="139"/>
      <c r="Q23" s="139"/>
    </row>
    <row r="24" spans="1:17" s="284" customFormat="1" ht="13.5" thickBot="1">
      <c r="A24" s="268" t="s">
        <v>28</v>
      </c>
      <c r="B24" s="280">
        <f>B11-B23</f>
        <v>296</v>
      </c>
      <c r="C24" s="281">
        <v>199</v>
      </c>
      <c r="D24" s="281"/>
      <c r="E24" s="282"/>
      <c r="F24" s="283">
        <v>495</v>
      </c>
      <c r="G24" s="280">
        <v>245</v>
      </c>
      <c r="H24" s="281">
        <v>182</v>
      </c>
      <c r="I24" s="283">
        <f t="shared" si="1"/>
        <v>427</v>
      </c>
      <c r="J24" s="281">
        <v>256</v>
      </c>
      <c r="K24" s="282">
        <v>119</v>
      </c>
      <c r="L24" s="283">
        <v>802</v>
      </c>
      <c r="M24" s="283">
        <v>641</v>
      </c>
      <c r="O24" s="139"/>
      <c r="P24" s="139"/>
      <c r="Q24" s="139"/>
    </row>
    <row r="25" spans="1:17" ht="13.5" thickTop="1">
      <c r="B25" s="285"/>
      <c r="C25" s="286"/>
      <c r="D25" s="286"/>
      <c r="E25" s="251"/>
      <c r="F25" s="252"/>
      <c r="G25" s="285"/>
      <c r="H25" s="286"/>
      <c r="I25" s="252"/>
      <c r="J25" s="286"/>
      <c r="K25" s="251"/>
      <c r="L25" s="252"/>
      <c r="M25" s="252"/>
    </row>
    <row r="26" spans="1:17">
      <c r="A26" s="253" t="s">
        <v>0</v>
      </c>
      <c r="B26" s="287">
        <v>1</v>
      </c>
      <c r="C26" s="288">
        <v>1</v>
      </c>
      <c r="D26" s="289"/>
      <c r="E26" s="290"/>
      <c r="F26" s="291">
        <v>1</v>
      </c>
      <c r="G26" s="287">
        <v>1</v>
      </c>
      <c r="H26" s="288">
        <v>1</v>
      </c>
      <c r="I26" s="291">
        <v>1</v>
      </c>
      <c r="J26" s="289">
        <v>1</v>
      </c>
      <c r="K26" s="290">
        <v>1</v>
      </c>
      <c r="L26" s="291">
        <v>1</v>
      </c>
      <c r="M26" s="291">
        <v>1</v>
      </c>
    </row>
    <row r="27" spans="1:17">
      <c r="A27" s="253" t="s">
        <v>20</v>
      </c>
      <c r="B27" s="296">
        <v>29.299999999999997</v>
      </c>
      <c r="C27" s="292">
        <v>30.5</v>
      </c>
      <c r="D27" s="293"/>
      <c r="E27" s="294"/>
      <c r="F27" s="295">
        <v>29.9</v>
      </c>
      <c r="G27" s="296">
        <v>29.4</v>
      </c>
      <c r="H27" s="292">
        <v>30.1</v>
      </c>
      <c r="I27" s="295">
        <v>29.7</v>
      </c>
      <c r="J27" s="293">
        <v>29.7</v>
      </c>
      <c r="K27" s="294">
        <v>30.6</v>
      </c>
      <c r="L27" s="295">
        <v>29.9</v>
      </c>
      <c r="M27" s="295">
        <v>30.1</v>
      </c>
    </row>
    <row r="28" spans="1:17">
      <c r="A28" s="253" t="s">
        <v>21</v>
      </c>
      <c r="B28" s="296">
        <v>20.3</v>
      </c>
      <c r="C28" s="292">
        <v>21.4</v>
      </c>
      <c r="D28" s="293"/>
      <c r="E28" s="294"/>
      <c r="F28" s="295">
        <v>20.8</v>
      </c>
      <c r="G28" s="296">
        <v>20.100000000000001</v>
      </c>
      <c r="H28" s="292">
        <v>20.8</v>
      </c>
      <c r="I28" s="295">
        <v>20.399999999999999</v>
      </c>
      <c r="J28" s="293">
        <v>19.7</v>
      </c>
      <c r="K28" s="294">
        <v>22.9</v>
      </c>
      <c r="L28" s="295">
        <v>20.8</v>
      </c>
      <c r="M28" s="295">
        <v>20.399999999999999</v>
      </c>
    </row>
    <row r="29" spans="1:17">
      <c r="A29" s="253" t="s">
        <v>22</v>
      </c>
      <c r="B29" s="296">
        <v>29.500000000000004</v>
      </c>
      <c r="C29" s="297">
        <v>31.3</v>
      </c>
      <c r="D29" s="298"/>
      <c r="E29" s="294"/>
      <c r="F29" s="295">
        <v>30.4</v>
      </c>
      <c r="G29" s="296">
        <v>29.742047879739026</v>
      </c>
      <c r="H29" s="297">
        <v>31.564734660469963</v>
      </c>
      <c r="I29" s="295">
        <v>30.7</v>
      </c>
      <c r="J29" s="298">
        <v>30.965810184782182</v>
      </c>
      <c r="K29" s="294">
        <v>32.59009106219662</v>
      </c>
      <c r="L29" s="295">
        <v>31.3</v>
      </c>
      <c r="M29" s="295">
        <v>33.271508722035044</v>
      </c>
    </row>
    <row r="30" spans="1:17">
      <c r="A30" s="245" t="s">
        <v>7</v>
      </c>
      <c r="B30" s="299">
        <v>0.20899999999999999</v>
      </c>
      <c r="C30" s="300">
        <v>0.16800000000000001</v>
      </c>
      <c r="D30" s="301"/>
      <c r="E30" s="302"/>
      <c r="F30" s="303">
        <v>0.189</v>
      </c>
      <c r="G30" s="299">
        <v>0.20757952120260972</v>
      </c>
      <c r="H30" s="300">
        <v>0.17535265339530032</v>
      </c>
      <c r="I30" s="303">
        <v>0.192</v>
      </c>
      <c r="J30" s="301">
        <v>0.1963418981521782</v>
      </c>
      <c r="K30" s="302">
        <v>0.13909908937803378</v>
      </c>
      <c r="L30" s="303">
        <v>0.1804738152253412</v>
      </c>
      <c r="M30" s="303">
        <v>0.16228491277964957</v>
      </c>
    </row>
    <row r="31" spans="1:17">
      <c r="A31" s="245" t="s">
        <v>299</v>
      </c>
      <c r="B31" s="299">
        <v>0.2055831355344091</v>
      </c>
      <c r="C31" s="300">
        <v>0.14699999999999999</v>
      </c>
      <c r="D31" s="301"/>
      <c r="E31" s="302"/>
      <c r="F31" s="303">
        <v>0.17699999999999999</v>
      </c>
      <c r="G31" s="299">
        <v>0.20462038707608537</v>
      </c>
      <c r="H31" s="300">
        <v>0.15597469471545017</v>
      </c>
      <c r="I31" s="303">
        <v>0.18099999999999999</v>
      </c>
      <c r="J31" s="301">
        <v>0.19004172923390297</v>
      </c>
      <c r="K31" s="302">
        <v>0.10472701722944125</v>
      </c>
      <c r="L31" s="303">
        <v>0.1651929518034097</v>
      </c>
      <c r="M31" s="303">
        <v>0.14020452351380669</v>
      </c>
    </row>
    <row r="32" spans="1:17" ht="12" customHeight="1">
      <c r="B32" s="304"/>
      <c r="C32" s="304"/>
      <c r="D32" s="304"/>
      <c r="E32" s="304"/>
      <c r="F32" s="304"/>
      <c r="G32" s="304"/>
      <c r="H32" s="304"/>
      <c r="I32" s="304"/>
      <c r="J32" s="304"/>
      <c r="K32" s="304"/>
      <c r="L32" s="304"/>
      <c r="M32" s="304"/>
    </row>
    <row r="33" spans="1:13" ht="43.5" customHeight="1">
      <c r="A33" s="467" t="s">
        <v>328</v>
      </c>
      <c r="B33" s="467"/>
      <c r="C33" s="467"/>
      <c r="D33" s="467"/>
      <c r="E33" s="467"/>
      <c r="F33" s="467"/>
      <c r="G33" s="467"/>
      <c r="H33" s="467"/>
      <c r="I33" s="467"/>
      <c r="J33" s="467"/>
      <c r="K33" s="467"/>
      <c r="L33" s="467"/>
      <c r="M33" s="467"/>
    </row>
    <row r="34" spans="1:13">
      <c r="A34" s="468"/>
      <c r="B34" s="468"/>
      <c r="C34" s="468"/>
      <c r="D34" s="468"/>
      <c r="E34" s="468"/>
      <c r="F34" s="468"/>
      <c r="G34" s="468"/>
      <c r="H34" s="468"/>
      <c r="I34" s="468"/>
      <c r="J34" s="468"/>
      <c r="K34" s="468"/>
      <c r="L34" s="468"/>
      <c r="M34" s="469"/>
    </row>
    <row r="35" spans="1:13">
      <c r="A35" s="469"/>
      <c r="B35" s="469"/>
      <c r="C35" s="469"/>
      <c r="D35" s="469"/>
      <c r="E35" s="469"/>
      <c r="F35" s="469"/>
      <c r="G35" s="469"/>
      <c r="H35" s="469"/>
      <c r="I35" s="469"/>
      <c r="J35" s="469"/>
      <c r="K35" s="469"/>
      <c r="L35" s="469"/>
      <c r="M35" s="469"/>
    </row>
    <row r="36" spans="1:13">
      <c r="A36" s="470"/>
      <c r="B36" s="470"/>
      <c r="C36" s="470"/>
      <c r="D36" s="470"/>
      <c r="E36" s="470"/>
      <c r="F36" s="470"/>
      <c r="G36" s="470"/>
      <c r="H36" s="470"/>
      <c r="I36" s="470"/>
      <c r="J36" s="470"/>
      <c r="K36" s="470"/>
      <c r="L36" s="470"/>
      <c r="M36" s="469"/>
    </row>
    <row r="37" spans="1:13">
      <c r="A37" s="469"/>
      <c r="B37" s="469"/>
      <c r="C37" s="469"/>
      <c r="D37" s="469"/>
      <c r="E37" s="469"/>
      <c r="F37" s="469"/>
      <c r="G37" s="469"/>
      <c r="H37" s="469"/>
      <c r="I37" s="469"/>
      <c r="J37" s="469"/>
      <c r="K37" s="469"/>
      <c r="L37" s="469"/>
      <c r="M37" s="469"/>
    </row>
  </sheetData>
  <mergeCells count="5">
    <mergeCell ref="A34:M35"/>
    <mergeCell ref="A36:M37"/>
    <mergeCell ref="G5:L5"/>
    <mergeCell ref="B5:F5"/>
    <mergeCell ref="A33:M33"/>
  </mergeCells>
  <phoneticPr fontId="19" type="noConversion"/>
  <conditionalFormatting sqref="M12">
    <cfRule type="cellIs" dxfId="6" priority="10" operator="notEqual">
      <formula>0</formula>
    </cfRule>
  </conditionalFormatting>
  <conditionalFormatting sqref="G12:H12 J12">
    <cfRule type="cellIs" dxfId="5" priority="9" operator="notEqual">
      <formula>0</formula>
    </cfRule>
  </conditionalFormatting>
  <conditionalFormatting sqref="K12:L12">
    <cfRule type="cellIs" dxfId="4" priority="7" operator="notEqual">
      <formula>0</formula>
    </cfRule>
  </conditionalFormatting>
  <conditionalFormatting sqref="B12:D12">
    <cfRule type="cellIs" dxfId="3" priority="5" operator="notEqual">
      <formula>0</formula>
    </cfRule>
  </conditionalFormatting>
  <conditionalFormatting sqref="E12:F12">
    <cfRule type="cellIs" dxfId="2" priority="3" operator="notEqual">
      <formula>0</formula>
    </cfRule>
  </conditionalFormatting>
  <conditionalFormatting sqref="I12">
    <cfRule type="cellIs" dxfId="1" priority="1" operator="notEqual">
      <formula>0</formula>
    </cfRule>
  </conditionalFormatting>
  <pageMargins left="0.7" right="0.7" top="0.75" bottom="0.75" header="0.3" footer="0.3"/>
  <pageSetup paperSize="9"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1"/>
  <sheetViews>
    <sheetView showGridLines="0" view="pageBreakPreview" zoomScale="90" zoomScaleNormal="85" zoomScaleSheetLayoutView="90" workbookViewId="0">
      <pane xSplit="1" ySplit="5" topLeftCell="B6" activePane="bottomRight" state="frozen"/>
      <selection pane="topRight" activeCell="B1" sqref="B1"/>
      <selection pane="bottomLeft" activeCell="A6" sqref="A6"/>
      <selection pane="bottomRight" activeCell="B6" sqref="B6"/>
    </sheetView>
  </sheetViews>
  <sheetFormatPr defaultColWidth="9.140625" defaultRowHeight="12.75" outlineLevelCol="1"/>
  <cols>
    <col min="1" max="1" width="41.7109375" style="359" customWidth="1"/>
    <col min="2" max="3" width="14.7109375" style="359" customWidth="1"/>
    <col min="4" max="5" width="14.7109375" style="359" hidden="1" customWidth="1" outlineLevel="1"/>
    <col min="6" max="6" width="19" style="359" customWidth="1" collapsed="1"/>
    <col min="7" max="8" width="14.7109375" style="359" customWidth="1"/>
    <col min="9" max="9" width="19" style="359" customWidth="1"/>
    <col min="10" max="12" width="14.7109375" style="359" customWidth="1"/>
    <col min="13" max="13" width="14.7109375" style="219" customWidth="1"/>
    <col min="14" max="16384" width="9.140625" style="219"/>
  </cols>
  <sheetData>
    <row r="1" spans="1:17" ht="15.75" customHeight="1">
      <c r="A1" s="306" t="s">
        <v>233</v>
      </c>
      <c r="B1" s="419"/>
      <c r="C1" s="306"/>
      <c r="D1" s="306"/>
      <c r="E1" s="306"/>
      <c r="F1" s="306"/>
      <c r="G1" s="306"/>
      <c r="H1" s="306"/>
      <c r="I1" s="306"/>
      <c r="J1" s="306"/>
      <c r="K1" s="306"/>
      <c r="L1" s="306"/>
    </row>
    <row r="2" spans="1:17" ht="12" customHeight="1">
      <c r="A2" s="307" t="s">
        <v>329</v>
      </c>
      <c r="B2" s="308"/>
      <c r="C2" s="308"/>
      <c r="D2" s="308"/>
      <c r="E2" s="308"/>
      <c r="F2" s="308"/>
      <c r="G2" s="308"/>
      <c r="H2" s="308"/>
      <c r="I2" s="308"/>
      <c r="J2" s="308"/>
      <c r="K2" s="308"/>
      <c r="L2" s="308"/>
    </row>
    <row r="3" spans="1:17" ht="12" customHeight="1">
      <c r="A3" s="309" t="s">
        <v>222</v>
      </c>
      <c r="B3" s="309"/>
      <c r="C3" s="309"/>
      <c r="D3" s="309"/>
      <c r="E3" s="309"/>
      <c r="F3" s="309"/>
      <c r="G3" s="309"/>
      <c r="H3" s="309"/>
      <c r="I3" s="309"/>
      <c r="J3" s="309"/>
      <c r="K3" s="309"/>
      <c r="L3" s="309"/>
    </row>
    <row r="4" spans="1:17" ht="12" customHeight="1">
      <c r="A4" s="310"/>
      <c r="B4" s="471">
        <v>2018</v>
      </c>
      <c r="C4" s="472"/>
      <c r="D4" s="472"/>
      <c r="E4" s="472"/>
      <c r="F4" s="473"/>
      <c r="G4" s="464">
        <v>2017</v>
      </c>
      <c r="H4" s="465"/>
      <c r="I4" s="465"/>
      <c r="J4" s="465"/>
      <c r="K4" s="465"/>
      <c r="L4" s="466"/>
      <c r="M4" s="416">
        <v>2016</v>
      </c>
    </row>
    <row r="5" spans="1:17" ht="25.5" customHeight="1">
      <c r="A5" s="310"/>
      <c r="B5" s="311" t="s">
        <v>191</v>
      </c>
      <c r="C5" s="126" t="s">
        <v>192</v>
      </c>
      <c r="D5" s="126" t="s">
        <v>193</v>
      </c>
      <c r="E5" s="127" t="s">
        <v>194</v>
      </c>
      <c r="F5" s="124" t="s">
        <v>344</v>
      </c>
      <c r="G5" s="124" t="s">
        <v>191</v>
      </c>
      <c r="H5" s="126" t="s">
        <v>192</v>
      </c>
      <c r="I5" s="312" t="s">
        <v>347</v>
      </c>
      <c r="J5" s="126" t="s">
        <v>326</v>
      </c>
      <c r="K5" s="127" t="s">
        <v>194</v>
      </c>
      <c r="L5" s="415" t="s">
        <v>325</v>
      </c>
      <c r="M5" s="415" t="s">
        <v>325</v>
      </c>
    </row>
    <row r="6" spans="1:17" ht="12" customHeight="1">
      <c r="A6" s="128" t="s">
        <v>16</v>
      </c>
      <c r="B6" s="313"/>
      <c r="C6" s="314"/>
      <c r="D6" s="314"/>
      <c r="E6" s="315"/>
      <c r="F6" s="316"/>
      <c r="G6" s="313"/>
      <c r="H6" s="314"/>
      <c r="I6" s="316"/>
      <c r="J6" s="314"/>
      <c r="K6" s="315"/>
      <c r="L6" s="316"/>
      <c r="M6" s="316"/>
    </row>
    <row r="7" spans="1:17" ht="12" customHeight="1">
      <c r="A7" s="310" t="s">
        <v>0</v>
      </c>
      <c r="B7" s="188">
        <v>564</v>
      </c>
      <c r="C7" s="420">
        <v>528</v>
      </c>
      <c r="D7" s="420"/>
      <c r="E7" s="421"/>
      <c r="F7" s="191">
        <v>1092</v>
      </c>
      <c r="G7" s="188">
        <v>527</v>
      </c>
      <c r="H7" s="189">
        <v>497</v>
      </c>
      <c r="I7" s="191">
        <f>SUM(G7:H7)</f>
        <v>1024</v>
      </c>
      <c r="J7" s="189">
        <v>568</v>
      </c>
      <c r="K7" s="190">
        <v>498</v>
      </c>
      <c r="L7" s="192">
        <v>2090</v>
      </c>
      <c r="M7" s="192">
        <v>1993</v>
      </c>
      <c r="O7" s="139"/>
      <c r="P7" s="139"/>
      <c r="Q7" s="139"/>
    </row>
    <row r="8" spans="1:17" ht="12" customHeight="1">
      <c r="A8" s="310" t="s">
        <v>224</v>
      </c>
      <c r="B8" s="317">
        <v>1</v>
      </c>
      <c r="C8" s="425">
        <v>0</v>
      </c>
      <c r="D8" s="425"/>
      <c r="E8" s="427"/>
      <c r="F8" s="452">
        <v>1</v>
      </c>
      <c r="G8" s="381">
        <v>1</v>
      </c>
      <c r="H8" s="380">
        <v>0</v>
      </c>
      <c r="I8" s="452">
        <f t="shared" ref="I8:I10" si="0">SUM(G8:H8)</f>
        <v>1</v>
      </c>
      <c r="J8" s="380">
        <v>1</v>
      </c>
      <c r="K8" s="382">
        <v>0</v>
      </c>
      <c r="L8" s="325">
        <v>2</v>
      </c>
      <c r="M8" s="325">
        <v>2</v>
      </c>
      <c r="O8" s="139"/>
      <c r="P8" s="139"/>
      <c r="Q8" s="139"/>
    </row>
    <row r="9" spans="1:17" ht="25.5">
      <c r="A9" s="262" t="s">
        <v>308</v>
      </c>
      <c r="B9" s="426">
        <v>0</v>
      </c>
      <c r="C9" s="422">
        <v>0</v>
      </c>
      <c r="D9" s="422">
        <v>0</v>
      </c>
      <c r="E9" s="423">
        <v>0</v>
      </c>
      <c r="F9" s="453">
        <v>0</v>
      </c>
      <c r="G9" s="426">
        <v>0</v>
      </c>
      <c r="H9" s="383">
        <v>1</v>
      </c>
      <c r="I9" s="453">
        <f t="shared" si="0"/>
        <v>1</v>
      </c>
      <c r="J9" s="383">
        <v>0</v>
      </c>
      <c r="K9" s="384">
        <v>0</v>
      </c>
      <c r="L9" s="305">
        <v>1</v>
      </c>
      <c r="M9" s="305">
        <v>1</v>
      </c>
      <c r="O9" s="139"/>
      <c r="P9" s="139"/>
      <c r="Q9" s="139"/>
    </row>
    <row r="10" spans="1:17" ht="12" customHeight="1">
      <c r="A10" s="123" t="s">
        <v>17</v>
      </c>
      <c r="B10" s="318">
        <v>565</v>
      </c>
      <c r="C10" s="422">
        <v>528</v>
      </c>
      <c r="D10" s="422"/>
      <c r="E10" s="423"/>
      <c r="F10" s="454">
        <v>1093</v>
      </c>
      <c r="G10" s="318">
        <v>528</v>
      </c>
      <c r="H10" s="236">
        <v>498</v>
      </c>
      <c r="I10" s="454">
        <f t="shared" si="0"/>
        <v>1026</v>
      </c>
      <c r="J10" s="236">
        <v>569</v>
      </c>
      <c r="K10" s="237">
        <v>498</v>
      </c>
      <c r="L10" s="320">
        <v>2093</v>
      </c>
      <c r="M10" s="320">
        <v>1996</v>
      </c>
      <c r="O10" s="139"/>
      <c r="P10" s="139"/>
      <c r="Q10" s="139"/>
    </row>
    <row r="11" spans="1:17" s="323" customFormat="1" ht="12" customHeight="1">
      <c r="A11" s="321"/>
      <c r="B11" s="129"/>
      <c r="C11" s="424"/>
      <c r="D11" s="424"/>
      <c r="E11" s="405"/>
      <c r="F11" s="179"/>
      <c r="G11" s="129"/>
      <c r="H11" s="131"/>
      <c r="I11" s="179"/>
      <c r="J11" s="131"/>
      <c r="K11" s="212"/>
      <c r="L11" s="322"/>
      <c r="M11" s="180"/>
      <c r="O11" s="245"/>
      <c r="P11" s="245"/>
      <c r="Q11" s="245"/>
    </row>
    <row r="12" spans="1:17" ht="12" customHeight="1">
      <c r="A12" s="128" t="s">
        <v>18</v>
      </c>
      <c r="B12" s="161"/>
      <c r="C12" s="424"/>
      <c r="D12" s="424"/>
      <c r="E12" s="405"/>
      <c r="F12" s="133"/>
      <c r="G12" s="161"/>
      <c r="H12" s="131"/>
      <c r="I12" s="133"/>
      <c r="J12" s="131"/>
      <c r="K12" s="212"/>
      <c r="L12" s="324"/>
      <c r="M12" s="162"/>
      <c r="O12" s="245"/>
      <c r="P12" s="245"/>
      <c r="Q12" s="245"/>
    </row>
    <row r="13" spans="1:17" ht="12" customHeight="1">
      <c r="A13" s="123" t="s">
        <v>19</v>
      </c>
      <c r="B13" s="161"/>
      <c r="C13" s="424"/>
      <c r="D13" s="424"/>
      <c r="E13" s="405"/>
      <c r="F13" s="133"/>
      <c r="G13" s="161"/>
      <c r="H13" s="131"/>
      <c r="I13" s="133"/>
      <c r="J13" s="131"/>
      <c r="K13" s="212"/>
      <c r="L13" s="324"/>
      <c r="M13" s="162"/>
      <c r="O13" s="139"/>
      <c r="P13" s="139"/>
      <c r="Q13" s="139"/>
    </row>
    <row r="14" spans="1:17" ht="12" customHeight="1">
      <c r="A14" s="310" t="s">
        <v>20</v>
      </c>
      <c r="B14" s="317">
        <v>167</v>
      </c>
      <c r="C14" s="425">
        <v>156</v>
      </c>
      <c r="D14" s="425"/>
      <c r="E14" s="425"/>
      <c r="F14" s="452">
        <v>323</v>
      </c>
      <c r="G14" s="317">
        <v>129</v>
      </c>
      <c r="H14" s="242">
        <v>132</v>
      </c>
      <c r="I14" s="452">
        <f t="shared" ref="I14:I17" si="1">SUM(G14:H14)</f>
        <v>261</v>
      </c>
      <c r="J14" s="242">
        <v>157</v>
      </c>
      <c r="K14" s="242">
        <v>148</v>
      </c>
      <c r="L14" s="317">
        <v>566</v>
      </c>
      <c r="M14" s="325">
        <v>527</v>
      </c>
      <c r="O14" s="139"/>
      <c r="P14" s="139"/>
      <c r="Q14" s="139"/>
    </row>
    <row r="15" spans="1:17" ht="12" customHeight="1">
      <c r="A15" s="310" t="s">
        <v>21</v>
      </c>
      <c r="B15" s="317">
        <v>147</v>
      </c>
      <c r="C15" s="425">
        <v>133</v>
      </c>
      <c r="D15" s="425"/>
      <c r="E15" s="425"/>
      <c r="F15" s="452">
        <v>280</v>
      </c>
      <c r="G15" s="317">
        <v>124</v>
      </c>
      <c r="H15" s="242">
        <v>122</v>
      </c>
      <c r="I15" s="452">
        <f t="shared" si="1"/>
        <v>246</v>
      </c>
      <c r="J15" s="242">
        <v>135</v>
      </c>
      <c r="K15" s="242">
        <v>138</v>
      </c>
      <c r="L15" s="317">
        <v>519</v>
      </c>
      <c r="M15" s="325">
        <v>484</v>
      </c>
      <c r="O15" s="139"/>
      <c r="P15" s="139"/>
      <c r="Q15" s="139"/>
    </row>
    <row r="16" spans="1:17" ht="12" customHeight="1">
      <c r="A16" s="310" t="s">
        <v>22</v>
      </c>
      <c r="B16" s="235">
        <v>190</v>
      </c>
      <c r="C16" s="425">
        <v>181</v>
      </c>
      <c r="D16" s="425"/>
      <c r="E16" s="422"/>
      <c r="F16" s="452">
        <v>371</v>
      </c>
      <c r="G16" s="235">
        <v>170</v>
      </c>
      <c r="H16" s="242">
        <v>169</v>
      </c>
      <c r="I16" s="452">
        <f t="shared" si="1"/>
        <v>339</v>
      </c>
      <c r="J16" s="242">
        <v>195</v>
      </c>
      <c r="K16" s="236">
        <v>179</v>
      </c>
      <c r="L16" s="317">
        <v>713</v>
      </c>
      <c r="M16" s="325">
        <v>716</v>
      </c>
      <c r="O16" s="139"/>
      <c r="P16" s="139"/>
      <c r="Q16" s="139"/>
    </row>
    <row r="17" spans="1:17" ht="12" customHeight="1">
      <c r="A17" s="310" t="s">
        <v>23</v>
      </c>
      <c r="B17" s="326">
        <v>504</v>
      </c>
      <c r="C17" s="238">
        <v>470</v>
      </c>
      <c r="D17" s="238"/>
      <c r="E17" s="327"/>
      <c r="F17" s="328">
        <v>974</v>
      </c>
      <c r="G17" s="326">
        <v>423</v>
      </c>
      <c r="H17" s="238">
        <v>423</v>
      </c>
      <c r="I17" s="328">
        <f t="shared" si="1"/>
        <v>846</v>
      </c>
      <c r="J17" s="238">
        <v>487</v>
      </c>
      <c r="K17" s="327">
        <v>465</v>
      </c>
      <c r="L17" s="326">
        <v>1798</v>
      </c>
      <c r="M17" s="328">
        <v>1727</v>
      </c>
      <c r="O17" s="139"/>
      <c r="P17" s="139"/>
      <c r="Q17" s="139"/>
    </row>
    <row r="18" spans="1:17" s="323" customFormat="1" ht="12" customHeight="1">
      <c r="A18" s="321"/>
      <c r="B18" s="161"/>
      <c r="C18" s="131"/>
      <c r="D18" s="131"/>
      <c r="E18" s="132"/>
      <c r="F18" s="162"/>
      <c r="G18" s="161"/>
      <c r="H18" s="131"/>
      <c r="I18" s="162"/>
      <c r="J18" s="131"/>
      <c r="K18" s="132"/>
      <c r="L18" s="324"/>
      <c r="M18" s="162"/>
      <c r="O18" s="139"/>
      <c r="P18" s="139"/>
      <c r="Q18" s="139"/>
    </row>
    <row r="19" spans="1:17" ht="12" customHeight="1">
      <c r="A19" s="310" t="s">
        <v>4</v>
      </c>
      <c r="B19" s="317">
        <v>28</v>
      </c>
      <c r="C19" s="242">
        <v>28</v>
      </c>
      <c r="D19" s="242"/>
      <c r="E19" s="329"/>
      <c r="F19" s="325">
        <v>56</v>
      </c>
      <c r="G19" s="317">
        <v>25</v>
      </c>
      <c r="H19" s="242">
        <v>26</v>
      </c>
      <c r="I19" s="325">
        <f t="shared" ref="I19:I24" si="2">SUM(G19:H19)</f>
        <v>51</v>
      </c>
      <c r="J19" s="242">
        <v>27</v>
      </c>
      <c r="K19" s="329">
        <v>30</v>
      </c>
      <c r="L19" s="317">
        <v>108</v>
      </c>
      <c r="M19" s="325">
        <v>99</v>
      </c>
      <c r="O19" s="139"/>
      <c r="P19" s="139"/>
      <c r="Q19" s="139"/>
    </row>
    <row r="20" spans="1:17" ht="12" customHeight="1">
      <c r="A20" s="310" t="s">
        <v>225</v>
      </c>
      <c r="B20" s="381">
        <v>1</v>
      </c>
      <c r="C20" s="380">
        <v>0</v>
      </c>
      <c r="D20" s="380"/>
      <c r="E20" s="382"/>
      <c r="F20" s="385">
        <v>1</v>
      </c>
      <c r="G20" s="381">
        <v>1</v>
      </c>
      <c r="H20" s="380">
        <v>0</v>
      </c>
      <c r="I20" s="385">
        <f t="shared" si="2"/>
        <v>1</v>
      </c>
      <c r="J20" s="380">
        <v>0</v>
      </c>
      <c r="K20" s="382">
        <v>1</v>
      </c>
      <c r="L20" s="385">
        <v>2</v>
      </c>
      <c r="M20" s="325">
        <v>3</v>
      </c>
      <c r="O20" s="139"/>
      <c r="P20" s="139"/>
      <c r="Q20" s="139"/>
    </row>
    <row r="21" spans="1:17" ht="24.75" customHeight="1">
      <c r="A21" s="310" t="s">
        <v>309</v>
      </c>
      <c r="B21" s="381">
        <v>0</v>
      </c>
      <c r="C21" s="380">
        <v>0</v>
      </c>
      <c r="D21" s="380"/>
      <c r="E21" s="382"/>
      <c r="F21" s="385">
        <v>0</v>
      </c>
      <c r="G21" s="381">
        <v>0</v>
      </c>
      <c r="H21" s="380">
        <v>1</v>
      </c>
      <c r="I21" s="385">
        <f t="shared" si="2"/>
        <v>1</v>
      </c>
      <c r="J21" s="380">
        <v>0</v>
      </c>
      <c r="K21" s="382">
        <v>0</v>
      </c>
      <c r="L21" s="385">
        <v>1</v>
      </c>
      <c r="M21" s="325">
        <v>1</v>
      </c>
      <c r="O21" s="139"/>
      <c r="P21" s="139"/>
      <c r="Q21" s="139"/>
    </row>
    <row r="22" spans="1:17" ht="12" customHeight="1">
      <c r="A22" s="220" t="s">
        <v>313</v>
      </c>
      <c r="B22" s="381">
        <v>-1</v>
      </c>
      <c r="C22" s="380">
        <v>11</v>
      </c>
      <c r="D22" s="380"/>
      <c r="E22" s="382"/>
      <c r="F22" s="385">
        <v>10</v>
      </c>
      <c r="G22" s="381">
        <v>-1</v>
      </c>
      <c r="H22" s="380">
        <v>9</v>
      </c>
      <c r="I22" s="385">
        <f t="shared" si="2"/>
        <v>8</v>
      </c>
      <c r="J22" s="380">
        <v>1</v>
      </c>
      <c r="K22" s="382">
        <v>18</v>
      </c>
      <c r="L22" s="381">
        <v>27</v>
      </c>
      <c r="M22" s="325">
        <v>17</v>
      </c>
      <c r="O22" s="139"/>
      <c r="P22" s="139"/>
      <c r="Q22" s="139"/>
    </row>
    <row r="23" spans="1:17" ht="12" customHeight="1">
      <c r="A23" s="234" t="s">
        <v>240</v>
      </c>
      <c r="B23" s="381">
        <v>-1</v>
      </c>
      <c r="C23" s="380">
        <v>-1</v>
      </c>
      <c r="D23" s="380"/>
      <c r="E23" s="384"/>
      <c r="F23" s="385">
        <v>-2</v>
      </c>
      <c r="G23" s="381">
        <v>0</v>
      </c>
      <c r="H23" s="380">
        <v>0</v>
      </c>
      <c r="I23" s="385">
        <f t="shared" si="2"/>
        <v>0</v>
      </c>
      <c r="J23" s="380">
        <v>0</v>
      </c>
      <c r="K23" s="383">
        <v>0</v>
      </c>
      <c r="L23" s="381">
        <v>0</v>
      </c>
      <c r="M23" s="381">
        <v>0</v>
      </c>
      <c r="O23" s="139"/>
      <c r="P23" s="139"/>
      <c r="Q23" s="139"/>
    </row>
    <row r="24" spans="1:17" ht="12" customHeight="1">
      <c r="A24" s="123" t="s">
        <v>5</v>
      </c>
      <c r="B24" s="318">
        <v>531</v>
      </c>
      <c r="C24" s="319">
        <v>508</v>
      </c>
      <c r="D24" s="330"/>
      <c r="E24" s="331"/>
      <c r="F24" s="320">
        <v>1039</v>
      </c>
      <c r="G24" s="318">
        <v>448</v>
      </c>
      <c r="H24" s="319">
        <v>459</v>
      </c>
      <c r="I24" s="320">
        <f t="shared" si="2"/>
        <v>907</v>
      </c>
      <c r="J24" s="330">
        <v>515</v>
      </c>
      <c r="K24" s="331">
        <v>514</v>
      </c>
      <c r="L24" s="318">
        <v>1936</v>
      </c>
      <c r="M24" s="320">
        <v>1847</v>
      </c>
      <c r="O24" s="139"/>
      <c r="P24" s="139"/>
      <c r="Q24" s="139"/>
    </row>
    <row r="25" spans="1:17" s="323" customFormat="1" ht="12" customHeight="1">
      <c r="A25" s="321"/>
      <c r="B25" s="129"/>
      <c r="C25" s="130"/>
      <c r="E25" s="332"/>
      <c r="F25" s="180"/>
      <c r="G25" s="129"/>
      <c r="H25" s="130"/>
      <c r="I25" s="180"/>
      <c r="K25" s="332"/>
      <c r="L25" s="322"/>
      <c r="M25" s="180"/>
      <c r="O25" s="139"/>
      <c r="P25" s="139"/>
      <c r="Q25" s="139"/>
    </row>
    <row r="26" spans="1:17" s="338" customFormat="1" ht="14.25" customHeight="1" thickBot="1">
      <c r="A26" s="333" t="s">
        <v>226</v>
      </c>
      <c r="B26" s="334">
        <v>34</v>
      </c>
      <c r="C26" s="335">
        <v>20</v>
      </c>
      <c r="D26" s="335"/>
      <c r="E26" s="336"/>
      <c r="F26" s="337">
        <v>54</v>
      </c>
      <c r="G26" s="334">
        <v>80</v>
      </c>
      <c r="H26" s="335">
        <v>39</v>
      </c>
      <c r="I26" s="337">
        <v>119</v>
      </c>
      <c r="J26" s="335">
        <v>54</v>
      </c>
      <c r="K26" s="336">
        <v>-16</v>
      </c>
      <c r="L26" s="334">
        <v>157</v>
      </c>
      <c r="M26" s="337">
        <v>149</v>
      </c>
      <c r="O26" s="139"/>
      <c r="P26" s="139"/>
      <c r="Q26" s="139"/>
    </row>
    <row r="27" spans="1:17" s="323" customFormat="1" ht="12" customHeight="1" thickTop="1">
      <c r="A27" s="321"/>
      <c r="B27" s="339"/>
      <c r="C27" s="340"/>
      <c r="D27" s="340"/>
      <c r="E27" s="341"/>
      <c r="F27" s="343"/>
      <c r="G27" s="339"/>
      <c r="H27" s="340"/>
      <c r="I27" s="343"/>
      <c r="J27" s="340"/>
      <c r="K27" s="341"/>
      <c r="L27" s="342"/>
      <c r="M27" s="343"/>
      <c r="O27" s="139"/>
      <c r="P27" s="139"/>
      <c r="Q27" s="139"/>
    </row>
    <row r="28" spans="1:17" s="347" customFormat="1" ht="12" customHeight="1">
      <c r="A28" s="344" t="s">
        <v>0</v>
      </c>
      <c r="B28" s="345">
        <v>1</v>
      </c>
      <c r="C28" s="227">
        <v>1</v>
      </c>
      <c r="D28" s="227"/>
      <c r="E28" s="227"/>
      <c r="F28" s="346">
        <v>1</v>
      </c>
      <c r="G28" s="345">
        <v>1</v>
      </c>
      <c r="H28" s="227">
        <v>1</v>
      </c>
      <c r="I28" s="346">
        <v>1</v>
      </c>
      <c r="J28" s="227">
        <v>1</v>
      </c>
      <c r="K28" s="227">
        <v>1</v>
      </c>
      <c r="L28" s="345">
        <v>1</v>
      </c>
      <c r="M28" s="346">
        <v>1</v>
      </c>
      <c r="O28" s="139"/>
      <c r="P28" s="139"/>
      <c r="Q28" s="139"/>
    </row>
    <row r="29" spans="1:17" ht="12" customHeight="1">
      <c r="A29" s="310" t="s">
        <v>1</v>
      </c>
      <c r="B29" s="348">
        <v>29.7</v>
      </c>
      <c r="C29" s="349">
        <v>29.5</v>
      </c>
      <c r="D29" s="349"/>
      <c r="E29" s="350"/>
      <c r="F29" s="351">
        <v>29.6</v>
      </c>
      <c r="G29" s="348">
        <v>24.5</v>
      </c>
      <c r="H29" s="349">
        <v>26.5</v>
      </c>
      <c r="I29" s="351">
        <v>25.5</v>
      </c>
      <c r="J29" s="349">
        <v>27.6</v>
      </c>
      <c r="K29" s="350">
        <v>29.8</v>
      </c>
      <c r="L29" s="351">
        <v>27.1</v>
      </c>
      <c r="M29" s="351">
        <v>26.4</v>
      </c>
      <c r="O29" s="139"/>
      <c r="P29" s="139"/>
      <c r="Q29" s="139"/>
    </row>
    <row r="30" spans="1:17" ht="12" customHeight="1">
      <c r="A30" s="310" t="s">
        <v>2</v>
      </c>
      <c r="B30" s="348">
        <v>26.1</v>
      </c>
      <c r="C30" s="349">
        <v>25.2</v>
      </c>
      <c r="D30" s="349"/>
      <c r="E30" s="350"/>
      <c r="F30" s="351">
        <v>25.7</v>
      </c>
      <c r="G30" s="348">
        <v>23.5</v>
      </c>
      <c r="H30" s="349">
        <v>24.5</v>
      </c>
      <c r="I30" s="351">
        <v>24</v>
      </c>
      <c r="J30" s="349">
        <v>23.7</v>
      </c>
      <c r="K30" s="350">
        <v>27.9</v>
      </c>
      <c r="L30" s="351">
        <v>24.9</v>
      </c>
      <c r="M30" s="351">
        <v>24.3</v>
      </c>
      <c r="O30" s="139"/>
      <c r="P30" s="139"/>
      <c r="Q30" s="139"/>
    </row>
    <row r="31" spans="1:17" ht="12" customHeight="1">
      <c r="A31" s="310" t="s">
        <v>3</v>
      </c>
      <c r="B31" s="348">
        <v>33.699999999999996</v>
      </c>
      <c r="C31" s="349">
        <v>34.1</v>
      </c>
      <c r="D31" s="349"/>
      <c r="E31" s="350"/>
      <c r="F31" s="351">
        <v>33.9</v>
      </c>
      <c r="G31" s="348">
        <v>32.299999999999997</v>
      </c>
      <c r="H31" s="349">
        <v>34.07409303847399</v>
      </c>
      <c r="I31" s="351">
        <v>33.1</v>
      </c>
      <c r="J31" s="349">
        <v>34.342715850782497</v>
      </c>
      <c r="K31" s="350">
        <v>35.921390492008562</v>
      </c>
      <c r="L31" s="351">
        <v>34.108394210922214</v>
      </c>
      <c r="M31" s="351">
        <v>35.888617441350561</v>
      </c>
      <c r="N31" s="352"/>
      <c r="O31" s="139"/>
      <c r="P31" s="139"/>
      <c r="Q31" s="139"/>
    </row>
    <row r="32" spans="1:17">
      <c r="A32" s="344" t="s">
        <v>7</v>
      </c>
      <c r="B32" s="228">
        <v>0.105</v>
      </c>
      <c r="C32" s="229">
        <v>0.112</v>
      </c>
      <c r="D32" s="229"/>
      <c r="E32" s="230"/>
      <c r="F32" s="231">
        <v>0.108</v>
      </c>
      <c r="G32" s="228">
        <v>0.19700000000000001</v>
      </c>
      <c r="H32" s="229">
        <v>0.14925906961526011</v>
      </c>
      <c r="I32" s="231">
        <v>0.17399999999999999</v>
      </c>
      <c r="J32" s="229">
        <v>0.14357284149217506</v>
      </c>
      <c r="K32" s="230">
        <v>6.3786095079914326E-2</v>
      </c>
      <c r="L32" s="231">
        <v>0.13943278586624722</v>
      </c>
      <c r="M32" s="231">
        <v>0.1341138255864944</v>
      </c>
      <c r="O32" s="139"/>
      <c r="P32" s="139"/>
      <c r="Q32" s="139"/>
    </row>
    <row r="33" spans="1:17">
      <c r="A33" s="344" t="s">
        <v>299</v>
      </c>
      <c r="B33" s="228">
        <v>5.9532487616070925E-2</v>
      </c>
      <c r="C33" s="229">
        <v>3.9E-2</v>
      </c>
      <c r="D33" s="229"/>
      <c r="E33" s="230"/>
      <c r="F33" s="231">
        <v>4.9000000000000002E-2</v>
      </c>
      <c r="G33" s="386">
        <v>0.15127626942952685</v>
      </c>
      <c r="H33" s="387">
        <v>8.0026720982808427E-2</v>
      </c>
      <c r="I33" s="231">
        <v>0.11700000000000001</v>
      </c>
      <c r="J33" s="387">
        <v>9.4215640803409786E-2</v>
      </c>
      <c r="K33" s="388">
        <v>-3.1669698495469571E-2</v>
      </c>
      <c r="L33" s="231">
        <v>7.5266630966536657E-2</v>
      </c>
      <c r="M33" s="231">
        <v>7.537281279162196E-2</v>
      </c>
      <c r="O33" s="139"/>
      <c r="P33" s="139"/>
      <c r="Q33" s="139"/>
    </row>
    <row r="34" spans="1:17">
      <c r="A34" s="353"/>
      <c r="B34" s="354"/>
      <c r="C34" s="354"/>
      <c r="D34" s="354"/>
      <c r="E34" s="354"/>
      <c r="F34" s="354"/>
      <c r="G34" s="354"/>
      <c r="H34" s="354"/>
      <c r="I34" s="354"/>
      <c r="J34" s="354"/>
      <c r="K34" s="354"/>
      <c r="L34" s="354"/>
      <c r="M34" s="355"/>
    </row>
    <row r="35" spans="1:17" s="356" customFormat="1" ht="43.5" customHeight="1">
      <c r="A35" s="467" t="s">
        <v>328</v>
      </c>
      <c r="B35" s="467"/>
      <c r="C35" s="467"/>
      <c r="D35" s="467"/>
      <c r="E35" s="467"/>
      <c r="F35" s="467"/>
      <c r="G35" s="467"/>
      <c r="H35" s="467"/>
      <c r="I35" s="467"/>
      <c r="J35" s="467"/>
      <c r="K35" s="467"/>
      <c r="L35" s="467"/>
      <c r="M35" s="467"/>
    </row>
    <row r="36" spans="1:17" s="356" customFormat="1" ht="30" customHeight="1">
      <c r="A36" s="474"/>
      <c r="B36" s="474"/>
      <c r="C36" s="474"/>
      <c r="D36" s="474"/>
      <c r="E36" s="474"/>
      <c r="F36" s="474"/>
      <c r="G36" s="474"/>
      <c r="H36" s="474"/>
      <c r="I36" s="474"/>
      <c r="J36" s="474"/>
      <c r="K36" s="474"/>
      <c r="L36" s="474"/>
      <c r="M36" s="475"/>
    </row>
    <row r="37" spans="1:17" s="356" customFormat="1" ht="24.75" customHeight="1">
      <c r="A37" s="474"/>
      <c r="B37" s="474"/>
      <c r="C37" s="474"/>
      <c r="D37" s="474"/>
      <c r="E37" s="474"/>
      <c r="F37" s="474"/>
      <c r="G37" s="474"/>
      <c r="H37" s="474"/>
      <c r="I37" s="474"/>
      <c r="J37" s="474"/>
      <c r="K37" s="474"/>
      <c r="L37" s="474"/>
      <c r="M37" s="474"/>
    </row>
    <row r="38" spans="1:17" s="356" customFormat="1" ht="12" customHeight="1">
      <c r="A38" s="357"/>
      <c r="B38" s="357"/>
      <c r="C38" s="357"/>
      <c r="D38" s="357"/>
      <c r="E38" s="357"/>
      <c r="F38" s="357"/>
      <c r="G38" s="357"/>
      <c r="H38" s="357"/>
      <c r="I38" s="357"/>
      <c r="J38" s="357"/>
      <c r="K38" s="357"/>
      <c r="L38" s="357"/>
    </row>
    <row r="39" spans="1:17" s="356" customFormat="1" ht="12" customHeight="1">
      <c r="A39" s="357"/>
      <c r="B39" s="357"/>
      <c r="C39" s="357"/>
      <c r="D39" s="357"/>
      <c r="E39" s="357"/>
      <c r="F39" s="357"/>
      <c r="G39" s="357"/>
      <c r="H39" s="357"/>
      <c r="I39" s="357"/>
      <c r="J39" s="357"/>
      <c r="K39" s="357"/>
      <c r="L39" s="357"/>
    </row>
    <row r="40" spans="1:17" s="356" customFormat="1" ht="12" customHeight="1"/>
    <row r="41" spans="1:17" s="356" customFormat="1" ht="12" customHeight="1"/>
    <row r="42" spans="1:17" s="356" customFormat="1" ht="12" customHeight="1">
      <c r="A42" s="119"/>
      <c r="B42" s="119"/>
      <c r="C42" s="119"/>
      <c r="D42" s="119"/>
      <c r="E42" s="119"/>
      <c r="F42" s="119"/>
      <c r="G42" s="119"/>
      <c r="H42" s="119"/>
      <c r="I42" s="119"/>
      <c r="J42" s="119"/>
      <c r="K42" s="119"/>
      <c r="L42" s="119"/>
    </row>
    <row r="43" spans="1:17" s="356" customFormat="1" ht="12" customHeight="1"/>
    <row r="44" spans="1:17" s="356" customFormat="1" ht="12" customHeight="1">
      <c r="A44" s="358"/>
      <c r="B44" s="358"/>
      <c r="C44" s="358"/>
      <c r="D44" s="358"/>
      <c r="E44" s="358"/>
      <c r="F44" s="358"/>
      <c r="G44" s="358"/>
      <c r="H44" s="358"/>
      <c r="I44" s="358"/>
      <c r="J44" s="358"/>
      <c r="K44" s="358"/>
      <c r="L44" s="358"/>
    </row>
    <row r="45" spans="1:17" s="356" customFormat="1" ht="12" customHeight="1">
      <c r="A45" s="359"/>
      <c r="B45" s="359"/>
      <c r="C45" s="359"/>
      <c r="D45" s="359"/>
      <c r="E45" s="359"/>
      <c r="F45" s="359"/>
      <c r="G45" s="359"/>
      <c r="H45" s="359"/>
      <c r="I45" s="359"/>
      <c r="J45" s="359"/>
      <c r="K45" s="359"/>
      <c r="L45" s="359"/>
    </row>
    <row r="46" spans="1:17" ht="12" customHeight="1"/>
    <row r="47" spans="1:17" ht="12" customHeight="1"/>
    <row r="48" spans="1:17"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5">
    <mergeCell ref="A37:M37"/>
    <mergeCell ref="A36:M36"/>
    <mergeCell ref="G4:L4"/>
    <mergeCell ref="B4:F4"/>
    <mergeCell ref="A35:M35"/>
  </mergeCells>
  <phoneticPr fontId="19" type="noConversion"/>
  <pageMargins left="0.33" right="0.25" top="0.5" bottom="0.5" header="0.5" footer="0.5"/>
  <pageSetup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zoomScaleNormal="100" zoomScaleSheetLayoutView="100" workbookViewId="0"/>
  </sheetViews>
  <sheetFormatPr defaultColWidth="8.85546875" defaultRowHeight="12.75"/>
  <cols>
    <col min="1" max="1" width="63.42578125" style="1" customWidth="1"/>
    <col min="2" max="2" width="2.42578125" style="1" customWidth="1"/>
    <col min="3" max="3" width="11.28515625" style="84" bestFit="1" customWidth="1"/>
    <col min="4" max="4" width="3" style="85" customWidth="1"/>
    <col min="5" max="5" width="11.28515625" style="84" bestFit="1" customWidth="1"/>
    <col min="6" max="6" width="2.7109375" style="1" customWidth="1"/>
    <col min="7" max="16384" width="8.85546875" style="1"/>
  </cols>
  <sheetData>
    <row r="1" spans="1:5" s="79" customFormat="1" ht="15.75">
      <c r="A1" s="78" t="s">
        <v>219</v>
      </c>
      <c r="C1" s="80"/>
      <c r="D1" s="81"/>
      <c r="E1" s="80"/>
    </row>
    <row r="2" spans="1:5" s="79" customFormat="1">
      <c r="A2" s="82" t="s">
        <v>288</v>
      </c>
      <c r="C2" s="80"/>
      <c r="D2" s="81"/>
      <c r="E2" s="80"/>
    </row>
    <row r="3" spans="1:5" s="79" customFormat="1">
      <c r="A3" s="82" t="s">
        <v>314</v>
      </c>
      <c r="C3" s="80"/>
      <c r="D3" s="81"/>
      <c r="E3" s="80"/>
    </row>
    <row r="4" spans="1:5" s="83" customFormat="1">
      <c r="A4" s="54"/>
      <c r="B4" s="55"/>
      <c r="C4" s="56" t="s">
        <v>332</v>
      </c>
      <c r="D4" s="57"/>
      <c r="E4" s="56" t="s">
        <v>285</v>
      </c>
    </row>
    <row r="5" spans="1:5" s="83" customFormat="1">
      <c r="A5" s="58" t="s">
        <v>252</v>
      </c>
      <c r="B5" s="59"/>
      <c r="C5" s="60"/>
      <c r="D5" s="61"/>
      <c r="E5" s="62"/>
    </row>
    <row r="6" spans="1:5" s="83" customFormat="1">
      <c r="A6" s="58" t="s">
        <v>253</v>
      </c>
      <c r="B6" s="63"/>
      <c r="C6" s="64"/>
      <c r="D6" s="61"/>
      <c r="E6" s="62"/>
    </row>
    <row r="7" spans="1:5">
      <c r="A7" s="65" t="s">
        <v>254</v>
      </c>
      <c r="B7" s="63"/>
      <c r="C7" s="66">
        <v>1261</v>
      </c>
      <c r="D7" s="61"/>
      <c r="E7" s="66">
        <v>1059</v>
      </c>
    </row>
    <row r="8" spans="1:5">
      <c r="A8" s="65" t="s">
        <v>255</v>
      </c>
      <c r="B8" s="63"/>
      <c r="C8" s="67">
        <v>278</v>
      </c>
      <c r="D8" s="68"/>
      <c r="E8" s="67">
        <v>205</v>
      </c>
    </row>
    <row r="9" spans="1:5">
      <c r="A9" s="65" t="s">
        <v>256</v>
      </c>
      <c r="B9" s="63"/>
      <c r="C9" s="67">
        <v>73</v>
      </c>
      <c r="D9" s="68"/>
      <c r="E9" s="67">
        <v>81</v>
      </c>
    </row>
    <row r="10" spans="1:5">
      <c r="A10" s="65" t="s">
        <v>257</v>
      </c>
      <c r="B10" s="63"/>
      <c r="C10" s="67">
        <v>276</v>
      </c>
      <c r="D10" s="68"/>
      <c r="E10" s="67">
        <v>297</v>
      </c>
    </row>
    <row r="11" spans="1:5">
      <c r="A11" s="65" t="s">
        <v>258</v>
      </c>
      <c r="B11" s="63"/>
      <c r="C11" s="69">
        <v>205</v>
      </c>
      <c r="D11" s="68"/>
      <c r="E11" s="69">
        <v>160</v>
      </c>
    </row>
    <row r="12" spans="1:5" s="83" customFormat="1">
      <c r="A12" s="70" t="s">
        <v>259</v>
      </c>
      <c r="B12" s="59"/>
      <c r="C12" s="67">
        <v>2093</v>
      </c>
      <c r="D12" s="68"/>
      <c r="E12" s="67">
        <v>1802</v>
      </c>
    </row>
    <row r="13" spans="1:5">
      <c r="A13" s="71" t="s">
        <v>260</v>
      </c>
      <c r="B13" s="63"/>
      <c r="C13" s="67">
        <v>1657</v>
      </c>
      <c r="D13" s="68"/>
      <c r="E13" s="67">
        <v>1691</v>
      </c>
    </row>
    <row r="14" spans="1:5">
      <c r="A14" s="71" t="s">
        <v>261</v>
      </c>
      <c r="B14" s="63"/>
      <c r="C14" s="67">
        <v>276</v>
      </c>
      <c r="D14" s="68"/>
      <c r="E14" s="67">
        <v>108</v>
      </c>
    </row>
    <row r="15" spans="1:5">
      <c r="A15" s="71" t="s">
        <v>262</v>
      </c>
      <c r="B15" s="63"/>
      <c r="C15" s="67">
        <v>145</v>
      </c>
      <c r="D15" s="68"/>
      <c r="E15" s="67">
        <v>101</v>
      </c>
    </row>
    <row r="16" spans="1:5">
      <c r="A16" s="71" t="s">
        <v>263</v>
      </c>
      <c r="B16" s="63"/>
      <c r="C16" s="67">
        <v>53</v>
      </c>
      <c r="D16" s="68"/>
      <c r="E16" s="67">
        <v>95</v>
      </c>
    </row>
    <row r="17" spans="1:5">
      <c r="A17" s="71" t="s">
        <v>264</v>
      </c>
      <c r="B17" s="63"/>
      <c r="C17" s="67">
        <v>421</v>
      </c>
      <c r="D17" s="68"/>
      <c r="E17" s="67">
        <v>385</v>
      </c>
    </row>
    <row r="18" spans="1:5">
      <c r="A18" s="71" t="s">
        <v>8</v>
      </c>
      <c r="B18" s="63"/>
      <c r="C18" s="67">
        <v>85</v>
      </c>
      <c r="D18" s="68"/>
      <c r="E18" s="67">
        <v>105</v>
      </c>
    </row>
    <row r="19" spans="1:5" s="83" customFormat="1" ht="13.5" thickBot="1">
      <c r="A19" s="70" t="s">
        <v>265</v>
      </c>
      <c r="B19" s="63"/>
      <c r="C19" s="72">
        <v>4730</v>
      </c>
      <c r="D19" s="68"/>
      <c r="E19" s="72">
        <v>4287</v>
      </c>
    </row>
    <row r="20" spans="1:5" s="83" customFormat="1" ht="26.25" thickTop="1">
      <c r="A20" s="58" t="s">
        <v>266</v>
      </c>
      <c r="B20" s="59"/>
      <c r="C20" s="67"/>
      <c r="D20" s="68"/>
      <c r="E20" s="67"/>
    </row>
    <row r="21" spans="1:5" s="83" customFormat="1">
      <c r="A21" s="58" t="s">
        <v>267</v>
      </c>
      <c r="B21" s="63"/>
      <c r="C21" s="67"/>
      <c r="D21" s="68"/>
      <c r="E21" s="67"/>
    </row>
    <row r="22" spans="1:5">
      <c r="A22" s="71" t="s">
        <v>268</v>
      </c>
      <c r="B22" s="63"/>
      <c r="C22" s="67">
        <v>1147</v>
      </c>
      <c r="D22" s="68"/>
      <c r="E22" s="67">
        <v>985</v>
      </c>
    </row>
    <row r="23" spans="1:5">
      <c r="A23" s="71" t="s">
        <v>269</v>
      </c>
      <c r="B23" s="63"/>
      <c r="C23" s="69">
        <v>59</v>
      </c>
      <c r="D23" s="68"/>
      <c r="E23" s="69">
        <v>39</v>
      </c>
    </row>
    <row r="24" spans="1:5" s="83" customFormat="1">
      <c r="A24" s="70" t="s">
        <v>270</v>
      </c>
      <c r="B24" s="63"/>
      <c r="C24" s="67">
        <v>1206</v>
      </c>
      <c r="D24" s="68"/>
      <c r="E24" s="67">
        <v>1024</v>
      </c>
    </row>
    <row r="25" spans="1:5">
      <c r="A25" s="71" t="s">
        <v>271</v>
      </c>
      <c r="B25" s="63"/>
      <c r="C25" s="67">
        <v>27</v>
      </c>
      <c r="D25" s="68"/>
      <c r="E25" s="67">
        <v>28</v>
      </c>
    </row>
    <row r="26" spans="1:5">
      <c r="A26" s="71" t="s">
        <v>272</v>
      </c>
      <c r="B26" s="63"/>
      <c r="C26" s="69">
        <v>396</v>
      </c>
      <c r="D26" s="68"/>
      <c r="E26" s="69">
        <v>388</v>
      </c>
    </row>
    <row r="27" spans="1:5" s="83" customFormat="1">
      <c r="A27" s="70" t="s">
        <v>273</v>
      </c>
      <c r="B27" s="63"/>
      <c r="C27" s="73">
        <v>1629</v>
      </c>
      <c r="D27" s="68"/>
      <c r="E27" s="73">
        <v>1440</v>
      </c>
    </row>
    <row r="28" spans="1:5" s="83" customFormat="1">
      <c r="A28" s="58" t="s">
        <v>274</v>
      </c>
      <c r="B28" s="363"/>
      <c r="C28" s="74">
        <v>5</v>
      </c>
      <c r="D28" s="364"/>
      <c r="E28" s="74">
        <v>5</v>
      </c>
    </row>
    <row r="29" spans="1:5" s="83" customFormat="1">
      <c r="A29" s="58" t="s">
        <v>275</v>
      </c>
      <c r="B29" s="63"/>
      <c r="C29" s="67"/>
      <c r="D29" s="68"/>
      <c r="E29" s="67"/>
    </row>
    <row r="30" spans="1:5" ht="55.15" customHeight="1">
      <c r="A30" s="65" t="s">
        <v>339</v>
      </c>
      <c r="B30" s="63"/>
      <c r="C30" s="74">
        <v>4</v>
      </c>
      <c r="D30" s="68"/>
      <c r="E30" s="74">
        <v>4</v>
      </c>
    </row>
    <row r="31" spans="1:5">
      <c r="A31" s="71" t="s">
        <v>276</v>
      </c>
      <c r="B31" s="63"/>
      <c r="C31" s="74">
        <v>-221</v>
      </c>
      <c r="D31" s="68"/>
      <c r="E31" s="74">
        <v>-148</v>
      </c>
    </row>
    <row r="32" spans="1:5">
      <c r="A32" s="71" t="s">
        <v>277</v>
      </c>
      <c r="B32" s="63"/>
      <c r="C32" s="74">
        <v>2388</v>
      </c>
      <c r="D32" s="68"/>
      <c r="E32" s="74">
        <v>2375</v>
      </c>
    </row>
    <row r="33" spans="1:5">
      <c r="A33" s="71" t="s">
        <v>278</v>
      </c>
      <c r="B33" s="63"/>
      <c r="C33" s="74">
        <v>751</v>
      </c>
      <c r="D33" s="68"/>
      <c r="E33" s="74">
        <v>397</v>
      </c>
    </row>
    <row r="34" spans="1:5">
      <c r="A34" s="71" t="s">
        <v>279</v>
      </c>
      <c r="B34" s="63"/>
      <c r="C34" s="67">
        <v>81</v>
      </c>
      <c r="D34" s="68"/>
      <c r="E34" s="67">
        <v>137</v>
      </c>
    </row>
    <row r="35" spans="1:5" s="83" customFormat="1">
      <c r="A35" s="70" t="s">
        <v>280</v>
      </c>
      <c r="B35" s="63"/>
      <c r="C35" s="75">
        <v>3003</v>
      </c>
      <c r="D35" s="68"/>
      <c r="E35" s="75">
        <v>2765</v>
      </c>
    </row>
    <row r="36" spans="1:5">
      <c r="A36" s="71" t="s">
        <v>281</v>
      </c>
      <c r="B36" s="63"/>
      <c r="C36" s="69">
        <v>93</v>
      </c>
      <c r="D36" s="68"/>
      <c r="E36" s="69">
        <v>77</v>
      </c>
    </row>
    <row r="37" spans="1:5" s="83" customFormat="1">
      <c r="A37" s="70" t="s">
        <v>282</v>
      </c>
      <c r="B37" s="63"/>
      <c r="C37" s="67">
        <v>3096</v>
      </c>
      <c r="D37" s="68"/>
      <c r="E37" s="67">
        <v>2842</v>
      </c>
    </row>
    <row r="38" spans="1:5" s="83" customFormat="1" ht="13.5" thickBot="1">
      <c r="A38" s="70" t="s">
        <v>283</v>
      </c>
      <c r="B38" s="63"/>
      <c r="C38" s="76">
        <v>4730</v>
      </c>
      <c r="D38" s="61"/>
      <c r="E38" s="76">
        <v>4287</v>
      </c>
    </row>
    <row r="39" spans="1:5" ht="13.5" thickTop="1"/>
  </sheetData>
  <phoneticPr fontId="19" type="noConversion"/>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view="pageBreakPreview" zoomScaleNormal="100" zoomScaleSheetLayoutView="100" workbookViewId="0"/>
  </sheetViews>
  <sheetFormatPr defaultColWidth="8.85546875" defaultRowHeight="12.75"/>
  <cols>
    <col min="1" max="1" width="54.7109375" style="79" customWidth="1"/>
    <col min="2" max="2" width="1.7109375" style="79" customWidth="1"/>
    <col min="3" max="3" width="16.7109375" style="80" customWidth="1"/>
    <col min="4" max="4" width="2.140625" style="80" customWidth="1"/>
    <col min="5" max="5" width="18.140625" style="80" customWidth="1"/>
    <col min="6" max="6" width="4.140625" style="79" customWidth="1"/>
    <col min="7" max="16384" width="8.85546875" style="79"/>
  </cols>
  <sheetData>
    <row r="1" spans="1:7" ht="15.75">
      <c r="A1" s="78" t="s">
        <v>219</v>
      </c>
    </row>
    <row r="2" spans="1:7">
      <c r="A2" s="82" t="s">
        <v>327</v>
      </c>
    </row>
    <row r="3" spans="1:7">
      <c r="A3" s="82" t="s">
        <v>242</v>
      </c>
    </row>
    <row r="4" spans="1:7">
      <c r="A4" s="365"/>
      <c r="B4" s="366"/>
      <c r="C4" s="476" t="s">
        <v>340</v>
      </c>
      <c r="D4" s="476"/>
      <c r="E4" s="476"/>
    </row>
    <row r="5" spans="1:7">
      <c r="A5" s="365"/>
      <c r="B5" s="366"/>
      <c r="C5" s="367" t="s">
        <v>332</v>
      </c>
      <c r="D5" s="368"/>
      <c r="E5" s="367" t="s">
        <v>333</v>
      </c>
    </row>
    <row r="6" spans="1:7">
      <c r="A6" s="97" t="s">
        <v>216</v>
      </c>
      <c r="B6" s="63"/>
      <c r="C6" s="98"/>
      <c r="D6" s="61"/>
      <c r="E6" s="99"/>
      <c r="G6" s="79" t="s">
        <v>24</v>
      </c>
    </row>
    <row r="7" spans="1:7">
      <c r="A7" s="369" t="s">
        <v>292</v>
      </c>
      <c r="B7" s="63"/>
      <c r="C7" s="370">
        <v>446</v>
      </c>
      <c r="D7" s="61"/>
      <c r="E7" s="370">
        <v>342</v>
      </c>
    </row>
    <row r="8" spans="1:7">
      <c r="A8" s="369" t="s">
        <v>204</v>
      </c>
      <c r="B8" s="63"/>
      <c r="C8" s="74">
        <v>235</v>
      </c>
      <c r="D8" s="68"/>
      <c r="E8" s="371">
        <v>196</v>
      </c>
    </row>
    <row r="9" spans="1:7">
      <c r="A9" s="369" t="s">
        <v>334</v>
      </c>
      <c r="B9" s="63"/>
      <c r="C9" s="74">
        <v>16</v>
      </c>
      <c r="D9" s="68"/>
      <c r="E9" s="371">
        <v>18</v>
      </c>
    </row>
    <row r="10" spans="1:7">
      <c r="A10" s="369" t="s">
        <v>305</v>
      </c>
      <c r="B10" s="63"/>
      <c r="C10" s="74">
        <v>-98</v>
      </c>
      <c r="D10" s="68"/>
      <c r="E10" s="371">
        <v>0</v>
      </c>
    </row>
    <row r="11" spans="1:7">
      <c r="A11" s="369" t="s">
        <v>8</v>
      </c>
      <c r="B11" s="63"/>
      <c r="C11" s="74">
        <v>42</v>
      </c>
      <c r="D11" s="68"/>
      <c r="E11" s="371">
        <v>-3</v>
      </c>
    </row>
    <row r="12" spans="1:7">
      <c r="A12" s="369" t="s">
        <v>316</v>
      </c>
      <c r="B12" s="63"/>
      <c r="C12" s="74">
        <v>-35</v>
      </c>
      <c r="D12" s="68"/>
      <c r="E12" s="371">
        <v>-35</v>
      </c>
    </row>
    <row r="13" spans="1:7">
      <c r="A13" s="369" t="s">
        <v>293</v>
      </c>
      <c r="B13" s="63"/>
      <c r="C13" s="74">
        <v>41</v>
      </c>
      <c r="D13" s="68"/>
      <c r="E13" s="371">
        <v>31</v>
      </c>
    </row>
    <row r="14" spans="1:7">
      <c r="A14" s="369" t="s">
        <v>300</v>
      </c>
      <c r="B14" s="63"/>
      <c r="C14" s="74">
        <v>13</v>
      </c>
      <c r="D14" s="372"/>
      <c r="E14" s="371">
        <v>11</v>
      </c>
    </row>
    <row r="15" spans="1:7">
      <c r="A15" s="369" t="s">
        <v>205</v>
      </c>
      <c r="B15" s="63"/>
      <c r="C15" s="74">
        <v>-2</v>
      </c>
      <c r="D15" s="68"/>
      <c r="E15" s="371">
        <v>12</v>
      </c>
    </row>
    <row r="16" spans="1:7">
      <c r="A16" s="369" t="s">
        <v>206</v>
      </c>
      <c r="B16" s="63"/>
      <c r="C16" s="74">
        <v>18</v>
      </c>
      <c r="D16" s="68"/>
      <c r="E16" s="371">
        <v>-3</v>
      </c>
    </row>
    <row r="17" spans="1:5">
      <c r="A17" s="369" t="s">
        <v>207</v>
      </c>
      <c r="B17" s="63"/>
      <c r="C17" s="74">
        <v>-28</v>
      </c>
      <c r="D17" s="68"/>
      <c r="E17" s="371">
        <v>-1</v>
      </c>
    </row>
    <row r="18" spans="1:5">
      <c r="A18" s="369" t="s">
        <v>208</v>
      </c>
      <c r="B18" s="63"/>
      <c r="C18" s="74">
        <v>182</v>
      </c>
      <c r="D18" s="68"/>
      <c r="E18" s="371">
        <v>46</v>
      </c>
    </row>
    <row r="19" spans="1:5">
      <c r="A19" s="369" t="s">
        <v>209</v>
      </c>
      <c r="B19" s="63"/>
      <c r="C19" s="74">
        <v>20</v>
      </c>
      <c r="D19" s="68"/>
      <c r="E19" s="371">
        <v>20</v>
      </c>
    </row>
    <row r="20" spans="1:5">
      <c r="A20" s="369" t="s">
        <v>210</v>
      </c>
      <c r="B20" s="63"/>
      <c r="C20" s="69">
        <v>-31</v>
      </c>
      <c r="D20" s="68"/>
      <c r="E20" s="69">
        <v>-30</v>
      </c>
    </row>
    <row r="21" spans="1:5" s="100" customFormat="1">
      <c r="A21" s="97" t="s">
        <v>211</v>
      </c>
      <c r="B21" s="63"/>
      <c r="C21" s="69">
        <v>819</v>
      </c>
      <c r="D21" s="68"/>
      <c r="E21" s="69">
        <v>604</v>
      </c>
    </row>
    <row r="22" spans="1:5" s="100" customFormat="1">
      <c r="A22" s="97" t="s">
        <v>217</v>
      </c>
      <c r="B22" s="63"/>
      <c r="C22" s="74"/>
      <c r="D22" s="68"/>
      <c r="E22" s="74"/>
    </row>
    <row r="23" spans="1:5">
      <c r="A23" s="65" t="s">
        <v>212</v>
      </c>
      <c r="B23" s="63"/>
      <c r="C23" s="74">
        <v>-230</v>
      </c>
      <c r="D23" s="68"/>
      <c r="E23" s="74">
        <v>-204</v>
      </c>
    </row>
    <row r="24" spans="1:5">
      <c r="A24" s="65" t="s">
        <v>294</v>
      </c>
      <c r="B24" s="63"/>
      <c r="C24" s="74">
        <v>-370</v>
      </c>
      <c r="D24" s="68"/>
      <c r="E24" s="74">
        <v>-318</v>
      </c>
    </row>
    <row r="25" spans="1:5">
      <c r="A25" s="369" t="s">
        <v>246</v>
      </c>
      <c r="B25" s="63"/>
      <c r="C25" s="74">
        <v>295</v>
      </c>
      <c r="D25" s="68"/>
      <c r="E25" s="74">
        <v>81</v>
      </c>
    </row>
    <row r="26" spans="1:5">
      <c r="A26" s="65" t="s">
        <v>213</v>
      </c>
      <c r="B26" s="63"/>
      <c r="C26" s="74">
        <v>3</v>
      </c>
      <c r="D26" s="68"/>
      <c r="E26" s="74">
        <v>3</v>
      </c>
    </row>
    <row r="27" spans="1:5">
      <c r="A27" s="65" t="s">
        <v>301</v>
      </c>
      <c r="B27" s="63"/>
      <c r="C27" s="74">
        <v>-88</v>
      </c>
      <c r="D27" s="68"/>
      <c r="E27" s="74">
        <v>-25</v>
      </c>
    </row>
    <row r="28" spans="1:5">
      <c r="A28" s="65" t="s">
        <v>210</v>
      </c>
      <c r="B28" s="63"/>
      <c r="C28" s="373">
        <v>-16</v>
      </c>
      <c r="D28" s="68"/>
      <c r="E28" s="373">
        <v>-2</v>
      </c>
    </row>
    <row r="29" spans="1:5" s="100" customFormat="1">
      <c r="A29" s="97" t="s">
        <v>214</v>
      </c>
      <c r="B29" s="63"/>
      <c r="C29" s="373">
        <v>-406</v>
      </c>
      <c r="D29" s="68"/>
      <c r="E29" s="373">
        <f>SUM(E23:E28)</f>
        <v>-465</v>
      </c>
    </row>
    <row r="30" spans="1:5" s="100" customFormat="1">
      <c r="A30" s="97" t="s">
        <v>218</v>
      </c>
      <c r="B30" s="63"/>
      <c r="C30" s="74"/>
      <c r="D30" s="68"/>
      <c r="E30" s="74"/>
    </row>
    <row r="31" spans="1:5">
      <c r="A31" s="369" t="s">
        <v>295</v>
      </c>
      <c r="B31" s="63"/>
      <c r="C31" s="74">
        <v>-1</v>
      </c>
      <c r="D31" s="68"/>
      <c r="E31" s="74">
        <v>-1</v>
      </c>
    </row>
    <row r="32" spans="1:5">
      <c r="A32" s="369" t="s">
        <v>346</v>
      </c>
      <c r="B32" s="63"/>
      <c r="C32" s="74">
        <v>-10</v>
      </c>
      <c r="D32" s="68"/>
      <c r="E32" s="74">
        <v>0</v>
      </c>
    </row>
    <row r="33" spans="1:5">
      <c r="A33" s="369" t="s">
        <v>335</v>
      </c>
      <c r="B33" s="63"/>
      <c r="C33" s="74">
        <v>-70</v>
      </c>
      <c r="D33" s="68"/>
      <c r="E33" s="74">
        <v>-96</v>
      </c>
    </row>
    <row r="34" spans="1:5">
      <c r="A34" s="369" t="s">
        <v>336</v>
      </c>
      <c r="B34" s="63"/>
      <c r="C34" s="74">
        <v>0</v>
      </c>
      <c r="D34" s="68"/>
      <c r="E34" s="74">
        <v>4</v>
      </c>
    </row>
    <row r="35" spans="1:5">
      <c r="A35" s="369" t="s">
        <v>302</v>
      </c>
      <c r="B35" s="63"/>
      <c r="C35" s="74">
        <v>-77</v>
      </c>
      <c r="D35" s="68"/>
      <c r="E35" s="74">
        <v>0</v>
      </c>
    </row>
    <row r="36" spans="1:5">
      <c r="A36" s="369" t="s">
        <v>337</v>
      </c>
      <c r="B36" s="63"/>
      <c r="C36" s="74">
        <v>-27</v>
      </c>
      <c r="D36" s="68"/>
      <c r="E36" s="74">
        <v>-17</v>
      </c>
    </row>
    <row r="37" spans="1:5">
      <c r="A37" s="369" t="s">
        <v>210</v>
      </c>
      <c r="B37" s="63"/>
      <c r="C37" s="374">
        <v>-1</v>
      </c>
      <c r="D37" s="68"/>
      <c r="E37" s="374">
        <v>0</v>
      </c>
    </row>
    <row r="38" spans="1:5">
      <c r="A38" s="375" t="s">
        <v>296</v>
      </c>
      <c r="B38" s="63"/>
      <c r="C38" s="373">
        <v>-186</v>
      </c>
      <c r="D38" s="68"/>
      <c r="E38" s="373">
        <f>SUM(E31:E37)</f>
        <v>-110</v>
      </c>
    </row>
    <row r="39" spans="1:5">
      <c r="A39" s="97" t="s">
        <v>247</v>
      </c>
      <c r="B39" s="63"/>
      <c r="C39" s="373">
        <v>-25</v>
      </c>
      <c r="D39" s="68"/>
      <c r="E39" s="373">
        <v>12</v>
      </c>
    </row>
    <row r="40" spans="1:5" s="100" customFormat="1">
      <c r="A40" s="97" t="s">
        <v>315</v>
      </c>
      <c r="B40" s="63"/>
      <c r="C40" s="371">
        <v>202</v>
      </c>
      <c r="D40" s="68"/>
      <c r="E40" s="371">
        <v>41</v>
      </c>
    </row>
    <row r="41" spans="1:5" s="100" customFormat="1">
      <c r="A41" s="97" t="s">
        <v>248</v>
      </c>
      <c r="B41" s="63"/>
      <c r="C41" s="373">
        <v>1059</v>
      </c>
      <c r="D41" s="68"/>
      <c r="E41" s="373">
        <v>885</v>
      </c>
    </row>
    <row r="42" spans="1:5" s="100" customFormat="1" ht="13.5" thickBot="1">
      <c r="A42" s="97" t="s">
        <v>249</v>
      </c>
      <c r="B42" s="63"/>
      <c r="C42" s="376">
        <v>1261</v>
      </c>
      <c r="D42" s="68"/>
      <c r="E42" s="376">
        <v>926</v>
      </c>
    </row>
    <row r="43" spans="1:5" ht="13.5" thickTop="1">
      <c r="D43" s="81"/>
    </row>
    <row r="44" spans="1:5">
      <c r="D44" s="81"/>
    </row>
  </sheetData>
  <mergeCells count="1">
    <mergeCell ref="C4:E4"/>
  </mergeCells>
  <phoneticPr fontId="19"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40625" defaultRowHeight="12.75"/>
  <cols>
    <col min="1" max="1" width="3" style="35" customWidth="1"/>
    <col min="2" max="2" width="31.140625" style="5" customWidth="1"/>
    <col min="3" max="3" width="12.7109375" style="5" bestFit="1" customWidth="1"/>
    <col min="4" max="4" width="8.85546875" style="4" customWidth="1"/>
    <col min="5" max="7" width="9" style="4" customWidth="1"/>
    <col min="8" max="8" width="9.140625" style="5" customWidth="1"/>
    <col min="9" max="9" width="2.7109375" style="5" customWidth="1"/>
    <col min="10" max="10" width="8.7109375" style="4" customWidth="1"/>
    <col min="11" max="13" width="9" style="4" customWidth="1"/>
    <col min="14" max="14" width="9.140625" style="5" customWidth="1"/>
    <col min="15" max="15" width="2.7109375" style="5" customWidth="1"/>
    <col min="16" max="16" width="9" style="5" customWidth="1"/>
    <col min="17" max="17" width="9" style="4" customWidth="1"/>
    <col min="18" max="20" width="9" style="5" customWidth="1"/>
    <col min="21" max="21" width="2.7109375" style="5" customWidth="1"/>
    <col min="22" max="22" width="10.5703125" style="5" bestFit="1" customWidth="1"/>
    <col min="23" max="23" width="9.140625" style="6"/>
    <col min="24" max="16384" width="9.140625" style="5"/>
  </cols>
  <sheetData>
    <row r="1" spans="1:36" s="7" customFormat="1">
      <c r="A1" s="2"/>
      <c r="B1" s="3" t="s">
        <v>184</v>
      </c>
      <c r="C1" s="3"/>
      <c r="D1" s="4"/>
      <c r="E1" s="4"/>
      <c r="F1" s="4"/>
      <c r="G1" s="4"/>
      <c r="H1" s="5"/>
      <c r="I1" s="5"/>
      <c r="J1" s="4"/>
      <c r="K1" s="4"/>
      <c r="L1" s="4"/>
      <c r="M1" s="4"/>
      <c r="N1" s="5"/>
      <c r="O1" s="5"/>
      <c r="P1" s="5"/>
      <c r="Q1" s="4"/>
      <c r="R1" s="5"/>
      <c r="S1" s="5"/>
      <c r="T1" s="5"/>
      <c r="U1" s="5"/>
      <c r="V1" s="5"/>
      <c r="W1" s="6"/>
      <c r="X1" s="5"/>
      <c r="Y1" s="5"/>
      <c r="Z1" s="5"/>
      <c r="AA1" s="5"/>
      <c r="AB1" s="5"/>
      <c r="AC1" s="5"/>
      <c r="AD1" s="5"/>
      <c r="AE1" s="5"/>
      <c r="AF1" s="5"/>
      <c r="AG1" s="5"/>
      <c r="AH1" s="5"/>
      <c r="AI1" s="5"/>
      <c r="AJ1" s="5"/>
    </row>
    <row r="2" spans="1:36" s="7" customFormat="1">
      <c r="A2" s="2"/>
      <c r="B2" s="6" t="s">
        <v>185</v>
      </c>
      <c r="C2" s="6"/>
      <c r="D2" s="4"/>
      <c r="E2" s="4"/>
      <c r="F2" s="4"/>
      <c r="G2" s="4"/>
      <c r="H2" s="5"/>
      <c r="I2" s="5"/>
      <c r="J2" s="8"/>
      <c r="K2" s="4"/>
      <c r="L2" s="4"/>
      <c r="M2" s="4"/>
      <c r="N2" s="5"/>
      <c r="O2" s="5"/>
      <c r="P2" s="5"/>
      <c r="Q2" s="4"/>
      <c r="R2" s="5"/>
      <c r="S2" s="5"/>
      <c r="T2" s="5"/>
      <c r="U2" s="5"/>
      <c r="V2" s="5"/>
      <c r="W2" s="6"/>
      <c r="X2" s="5"/>
      <c r="Y2" s="5"/>
      <c r="Z2" s="5"/>
      <c r="AA2" s="5"/>
      <c r="AB2" s="5"/>
      <c r="AC2" s="5"/>
      <c r="AD2" s="5"/>
      <c r="AE2" s="5"/>
      <c r="AF2" s="5"/>
      <c r="AG2" s="5"/>
      <c r="AH2" s="5"/>
      <c r="AI2" s="5"/>
      <c r="AJ2" s="5"/>
    </row>
    <row r="3" spans="1:36" s="7" customFormat="1" ht="13.5" thickBot="1">
      <c r="A3" s="2"/>
      <c r="B3" s="9"/>
      <c r="C3" s="9"/>
      <c r="D3" s="4"/>
      <c r="E3" s="4"/>
      <c r="F3" s="4"/>
      <c r="G3" s="4"/>
      <c r="H3" s="5"/>
      <c r="I3" s="5"/>
      <c r="J3" s="4"/>
      <c r="K3" s="4"/>
      <c r="L3" s="4"/>
      <c r="M3" s="4"/>
      <c r="N3" s="5"/>
      <c r="O3" s="5"/>
      <c r="P3" s="5"/>
      <c r="Q3" s="4"/>
      <c r="R3" s="5"/>
      <c r="S3" s="5"/>
      <c r="T3" s="5"/>
      <c r="U3" s="5"/>
      <c r="V3" s="5"/>
      <c r="W3" s="6"/>
      <c r="X3" s="5"/>
      <c r="Y3" s="5"/>
      <c r="Z3" s="5"/>
      <c r="AA3" s="5"/>
      <c r="AB3" s="5"/>
      <c r="AC3" s="5"/>
      <c r="AD3" s="5"/>
      <c r="AE3" s="5"/>
      <c r="AF3" s="5"/>
      <c r="AG3" s="5"/>
      <c r="AH3" s="5"/>
      <c r="AI3" s="5"/>
      <c r="AJ3" s="5"/>
    </row>
    <row r="4" spans="1:36" s="7" customFormat="1">
      <c r="A4" s="2"/>
      <c r="B4" s="5"/>
      <c r="C4" s="10" t="s">
        <v>29</v>
      </c>
      <c r="D4" s="477" t="s">
        <v>186</v>
      </c>
      <c r="E4" s="478"/>
      <c r="F4" s="478"/>
      <c r="G4" s="478"/>
      <c r="H4" s="479"/>
      <c r="I4" s="11"/>
      <c r="J4" s="477" t="s">
        <v>187</v>
      </c>
      <c r="K4" s="478"/>
      <c r="L4" s="478"/>
      <c r="M4" s="478"/>
      <c r="N4" s="479"/>
      <c r="O4" s="11"/>
      <c r="P4" s="477" t="s">
        <v>188</v>
      </c>
      <c r="Q4" s="478"/>
      <c r="R4" s="478"/>
      <c r="S4" s="478"/>
      <c r="T4" s="479"/>
      <c r="U4" s="11"/>
      <c r="V4" s="12"/>
      <c r="W4" s="6"/>
      <c r="X4" s="5"/>
      <c r="Y4" s="5"/>
      <c r="Z4" s="5"/>
      <c r="AA4" s="5"/>
      <c r="AB4" s="5"/>
      <c r="AC4" s="5"/>
      <c r="AD4" s="5"/>
      <c r="AE4" s="5"/>
      <c r="AF4" s="5"/>
      <c r="AG4" s="5"/>
      <c r="AH4" s="5"/>
      <c r="AI4" s="5"/>
      <c r="AJ4" s="5"/>
    </row>
    <row r="5" spans="1:36" s="21" customFormat="1" ht="13.5" thickBot="1">
      <c r="A5" s="13"/>
      <c r="B5" s="10"/>
      <c r="C5" s="10" t="s">
        <v>30</v>
      </c>
      <c r="D5" s="14" t="s">
        <v>26</v>
      </c>
      <c r="E5" s="15" t="s">
        <v>31</v>
      </c>
      <c r="F5" s="15" t="s">
        <v>32</v>
      </c>
      <c r="G5" s="15" t="s">
        <v>189</v>
      </c>
      <c r="H5" s="16" t="s">
        <v>33</v>
      </c>
      <c r="I5" s="17"/>
      <c r="J5" s="14" t="s">
        <v>26</v>
      </c>
      <c r="K5" s="15" t="s">
        <v>31</v>
      </c>
      <c r="L5" s="15" t="s">
        <v>32</v>
      </c>
      <c r="M5" s="15" t="s">
        <v>189</v>
      </c>
      <c r="N5" s="16" t="s">
        <v>27</v>
      </c>
      <c r="O5" s="17"/>
      <c r="P5" s="18" t="s">
        <v>26</v>
      </c>
      <c r="Q5" s="15" t="s">
        <v>31</v>
      </c>
      <c r="R5" s="19" t="s">
        <v>32</v>
      </c>
      <c r="S5" s="19" t="s">
        <v>189</v>
      </c>
      <c r="T5" s="16" t="s">
        <v>27</v>
      </c>
      <c r="U5" s="17"/>
      <c r="V5" s="20" t="s">
        <v>27</v>
      </c>
      <c r="W5" s="6"/>
      <c r="X5" s="10"/>
      <c r="Y5" s="10"/>
      <c r="Z5" s="10"/>
      <c r="AA5" s="10"/>
      <c r="AB5" s="10"/>
      <c r="AC5" s="10"/>
      <c r="AD5" s="10"/>
      <c r="AE5" s="10"/>
      <c r="AF5" s="10"/>
      <c r="AG5" s="10"/>
      <c r="AH5" s="10"/>
      <c r="AI5" s="10"/>
      <c r="AJ5" s="10"/>
    </row>
    <row r="6" spans="1:36" s="24" customFormat="1">
      <c r="A6" s="22"/>
      <c r="B6" s="4"/>
      <c r="C6" s="4"/>
      <c r="D6" s="4"/>
      <c r="E6" s="4"/>
      <c r="F6" s="4"/>
      <c r="G6" s="4"/>
      <c r="H6" s="4"/>
      <c r="I6" s="17"/>
      <c r="J6" s="4"/>
      <c r="K6" s="4"/>
      <c r="L6" s="4"/>
      <c r="M6" s="4"/>
      <c r="N6" s="4"/>
      <c r="O6" s="17"/>
      <c r="P6" s="4"/>
      <c r="Q6" s="4"/>
      <c r="R6" s="4"/>
      <c r="S6" s="4"/>
      <c r="T6" s="4"/>
      <c r="U6" s="17"/>
      <c r="V6" s="4"/>
      <c r="W6" s="23"/>
      <c r="X6" s="4"/>
      <c r="Y6" s="4"/>
      <c r="Z6" s="4"/>
      <c r="AA6" s="4"/>
      <c r="AB6" s="4"/>
      <c r="AC6" s="4"/>
      <c r="AD6" s="4"/>
      <c r="AE6" s="4"/>
      <c r="AF6" s="4"/>
      <c r="AG6" s="4"/>
      <c r="AH6" s="4"/>
      <c r="AI6" s="4"/>
      <c r="AJ6" s="4"/>
    </row>
    <row r="7" spans="1:36" s="24" customFormat="1">
      <c r="A7" s="22"/>
      <c r="B7" s="8" t="s">
        <v>34</v>
      </c>
      <c r="C7" s="25" t="s">
        <v>35</v>
      </c>
      <c r="D7" s="26">
        <v>0</v>
      </c>
      <c r="E7" s="26">
        <v>7</v>
      </c>
      <c r="F7" s="26">
        <v>0</v>
      </c>
      <c r="G7" s="26">
        <v>0</v>
      </c>
      <c r="H7" s="24">
        <v>7</v>
      </c>
      <c r="I7" s="17"/>
      <c r="J7" s="26">
        <v>0</v>
      </c>
      <c r="K7" s="26">
        <v>1</v>
      </c>
      <c r="L7" s="26">
        <v>0</v>
      </c>
      <c r="M7" s="26">
        <v>0</v>
      </c>
      <c r="N7" s="24">
        <v>1</v>
      </c>
      <c r="O7" s="17"/>
      <c r="P7" s="26">
        <v>0</v>
      </c>
      <c r="Q7" s="26">
        <v>0</v>
      </c>
      <c r="R7" s="26">
        <v>0</v>
      </c>
      <c r="S7" s="26">
        <v>0</v>
      </c>
      <c r="T7" s="24">
        <v>0</v>
      </c>
      <c r="U7" s="17"/>
      <c r="V7" s="24">
        <v>8</v>
      </c>
      <c r="W7" s="27"/>
      <c r="X7" s="4"/>
      <c r="Y7" s="4"/>
      <c r="Z7" s="4"/>
      <c r="AA7" s="4"/>
      <c r="AB7" s="4"/>
      <c r="AC7" s="4"/>
      <c r="AD7" s="4"/>
      <c r="AE7" s="4"/>
      <c r="AF7" s="4"/>
      <c r="AG7" s="4"/>
      <c r="AH7" s="4"/>
      <c r="AI7" s="4"/>
      <c r="AJ7" s="4"/>
    </row>
    <row r="8" spans="1:36" s="29" customFormat="1">
      <c r="A8" s="28"/>
      <c r="B8" s="8" t="s">
        <v>36</v>
      </c>
      <c r="C8" s="25" t="s">
        <v>35</v>
      </c>
      <c r="D8" s="26">
        <v>0</v>
      </c>
      <c r="E8" s="26">
        <v>3</v>
      </c>
      <c r="F8" s="26">
        <v>0</v>
      </c>
      <c r="G8" s="26">
        <v>0</v>
      </c>
      <c r="H8" s="24">
        <v>3</v>
      </c>
      <c r="I8" s="17"/>
      <c r="J8" s="26">
        <v>0</v>
      </c>
      <c r="K8" s="26">
        <v>0</v>
      </c>
      <c r="L8" s="26">
        <v>0</v>
      </c>
      <c r="M8" s="26">
        <v>0</v>
      </c>
      <c r="N8" s="24">
        <v>0</v>
      </c>
      <c r="O8" s="17"/>
      <c r="P8" s="26">
        <v>0</v>
      </c>
      <c r="Q8" s="26">
        <v>0</v>
      </c>
      <c r="R8" s="26">
        <v>0</v>
      </c>
      <c r="S8" s="26">
        <v>0</v>
      </c>
      <c r="T8" s="24">
        <v>0</v>
      </c>
      <c r="U8" s="17"/>
      <c r="V8" s="24">
        <v>3</v>
      </c>
      <c r="W8" s="27"/>
    </row>
    <row r="9" spans="1:36" s="29" customFormat="1">
      <c r="A9" s="28"/>
      <c r="B9" s="8" t="s">
        <v>37</v>
      </c>
      <c r="C9" s="25" t="s">
        <v>35</v>
      </c>
      <c r="D9" s="26">
        <v>0</v>
      </c>
      <c r="E9" s="26">
        <v>4</v>
      </c>
      <c r="F9" s="26">
        <v>0</v>
      </c>
      <c r="G9" s="26">
        <v>0</v>
      </c>
      <c r="H9" s="24">
        <v>4</v>
      </c>
      <c r="I9" s="17"/>
      <c r="J9" s="26">
        <v>0</v>
      </c>
      <c r="K9" s="26">
        <v>0</v>
      </c>
      <c r="L9" s="26">
        <v>0</v>
      </c>
      <c r="M9" s="26">
        <v>0</v>
      </c>
      <c r="N9" s="24">
        <v>0</v>
      </c>
      <c r="O9" s="17"/>
      <c r="P9" s="26">
        <v>0</v>
      </c>
      <c r="Q9" s="26">
        <v>0</v>
      </c>
      <c r="R9" s="26">
        <v>0</v>
      </c>
      <c r="S9" s="26">
        <v>0</v>
      </c>
      <c r="T9" s="24">
        <v>0</v>
      </c>
      <c r="U9" s="17"/>
      <c r="V9" s="24">
        <v>4</v>
      </c>
      <c r="W9" s="27"/>
    </row>
    <row r="10" spans="1:36" s="4" customFormat="1">
      <c r="A10" s="30"/>
      <c r="B10" s="8" t="s">
        <v>38</v>
      </c>
      <c r="C10" s="25" t="s">
        <v>35</v>
      </c>
      <c r="D10" s="26">
        <v>0</v>
      </c>
      <c r="E10" s="26">
        <v>7</v>
      </c>
      <c r="F10" s="26">
        <v>0</v>
      </c>
      <c r="G10" s="26">
        <v>0</v>
      </c>
      <c r="H10" s="24">
        <v>7</v>
      </c>
      <c r="I10" s="17"/>
      <c r="J10" s="26">
        <v>0</v>
      </c>
      <c r="K10" s="26">
        <v>2</v>
      </c>
      <c r="L10" s="26">
        <v>0</v>
      </c>
      <c r="M10" s="26">
        <v>0</v>
      </c>
      <c r="N10" s="24">
        <v>2</v>
      </c>
      <c r="O10" s="17"/>
      <c r="P10" s="26">
        <v>0</v>
      </c>
      <c r="Q10" s="26">
        <v>0</v>
      </c>
      <c r="R10" s="26">
        <v>0</v>
      </c>
      <c r="S10" s="26">
        <v>0</v>
      </c>
      <c r="T10" s="24">
        <v>0</v>
      </c>
      <c r="U10" s="17"/>
      <c r="V10" s="24">
        <v>9</v>
      </c>
      <c r="W10" s="27"/>
    </row>
    <row r="11" spans="1:36" s="4" customFormat="1">
      <c r="A11" s="30"/>
      <c r="B11" s="8" t="s">
        <v>39</v>
      </c>
      <c r="C11" s="31" t="s">
        <v>40</v>
      </c>
      <c r="D11" s="26">
        <v>0</v>
      </c>
      <c r="E11" s="26">
        <v>4</v>
      </c>
      <c r="F11" s="26">
        <v>0</v>
      </c>
      <c r="G11" s="26">
        <v>0</v>
      </c>
      <c r="H11" s="24">
        <v>4</v>
      </c>
      <c r="I11" s="17"/>
      <c r="J11" s="26">
        <v>0</v>
      </c>
      <c r="K11" s="26">
        <v>3</v>
      </c>
      <c r="L11" s="26">
        <v>0</v>
      </c>
      <c r="M11" s="26">
        <v>0</v>
      </c>
      <c r="N11" s="24">
        <v>3</v>
      </c>
      <c r="O11" s="17"/>
      <c r="P11" s="26">
        <v>0</v>
      </c>
      <c r="Q11" s="26">
        <v>3</v>
      </c>
      <c r="R11" s="26">
        <v>0</v>
      </c>
      <c r="S11" s="26">
        <v>0</v>
      </c>
      <c r="T11" s="24">
        <v>3</v>
      </c>
      <c r="U11" s="17"/>
      <c r="V11" s="24">
        <v>10</v>
      </c>
      <c r="W11" s="27"/>
    </row>
    <row r="12" spans="1:36" s="4" customFormat="1">
      <c r="A12" s="30"/>
      <c r="B12" s="8" t="s">
        <v>41</v>
      </c>
      <c r="C12" s="31" t="s">
        <v>40</v>
      </c>
      <c r="D12" s="26">
        <v>149</v>
      </c>
      <c r="E12" s="26">
        <v>480</v>
      </c>
      <c r="F12" s="26">
        <v>0</v>
      </c>
      <c r="G12" s="26">
        <v>0</v>
      </c>
      <c r="H12" s="24">
        <v>629</v>
      </c>
      <c r="I12" s="17"/>
      <c r="J12" s="26">
        <v>0</v>
      </c>
      <c r="K12" s="26">
        <v>275</v>
      </c>
      <c r="L12" s="26">
        <v>0</v>
      </c>
      <c r="M12" s="26">
        <v>1</v>
      </c>
      <c r="N12" s="24">
        <v>276</v>
      </c>
      <c r="O12" s="17"/>
      <c r="P12" s="26">
        <v>0</v>
      </c>
      <c r="Q12" s="26">
        <v>0</v>
      </c>
      <c r="R12" s="26">
        <v>0</v>
      </c>
      <c r="S12" s="26">
        <v>0</v>
      </c>
      <c r="T12" s="24">
        <v>0</v>
      </c>
      <c r="U12" s="17"/>
      <c r="V12" s="24">
        <v>905</v>
      </c>
      <c r="W12" s="27"/>
    </row>
    <row r="13" spans="1:36" s="4" customFormat="1">
      <c r="A13" s="30"/>
      <c r="B13" s="8" t="s">
        <v>42</v>
      </c>
      <c r="C13" s="31" t="s">
        <v>40</v>
      </c>
      <c r="D13" s="26">
        <v>0</v>
      </c>
      <c r="E13" s="26">
        <v>4</v>
      </c>
      <c r="F13" s="26">
        <v>0</v>
      </c>
      <c r="G13" s="26">
        <v>0</v>
      </c>
      <c r="H13" s="24">
        <v>4</v>
      </c>
      <c r="I13" s="17"/>
      <c r="J13" s="26">
        <v>0</v>
      </c>
      <c r="K13" s="26">
        <v>0</v>
      </c>
      <c r="L13" s="26">
        <v>0</v>
      </c>
      <c r="M13" s="26">
        <v>0</v>
      </c>
      <c r="N13" s="24">
        <v>0</v>
      </c>
      <c r="O13" s="17"/>
      <c r="P13" s="26">
        <v>0</v>
      </c>
      <c r="Q13" s="26">
        <v>0</v>
      </c>
      <c r="R13" s="26">
        <v>0</v>
      </c>
      <c r="S13" s="26">
        <v>0</v>
      </c>
      <c r="T13" s="24">
        <v>0</v>
      </c>
      <c r="U13" s="17"/>
      <c r="V13" s="24">
        <v>4</v>
      </c>
      <c r="W13" s="27"/>
    </row>
    <row r="14" spans="1:36" s="4" customFormat="1">
      <c r="A14" s="30"/>
      <c r="B14" s="8" t="s">
        <v>43</v>
      </c>
      <c r="C14" s="25" t="s">
        <v>35</v>
      </c>
      <c r="D14" s="26">
        <v>0</v>
      </c>
      <c r="E14" s="26">
        <v>6</v>
      </c>
      <c r="F14" s="26">
        <v>0</v>
      </c>
      <c r="G14" s="26">
        <v>0</v>
      </c>
      <c r="H14" s="24">
        <v>6</v>
      </c>
      <c r="I14" s="17"/>
      <c r="J14" s="26">
        <v>0</v>
      </c>
      <c r="K14" s="26">
        <v>0</v>
      </c>
      <c r="L14" s="26">
        <v>0</v>
      </c>
      <c r="M14" s="26">
        <v>0</v>
      </c>
      <c r="N14" s="24">
        <v>0</v>
      </c>
      <c r="O14" s="17"/>
      <c r="P14" s="26">
        <v>0</v>
      </c>
      <c r="Q14" s="26">
        <v>0</v>
      </c>
      <c r="R14" s="26">
        <v>0</v>
      </c>
      <c r="S14" s="26">
        <v>0</v>
      </c>
      <c r="T14" s="24">
        <v>0</v>
      </c>
      <c r="U14" s="17"/>
      <c r="V14" s="24">
        <v>6</v>
      </c>
      <c r="W14" s="27"/>
    </row>
    <row r="15" spans="1:36" s="4" customFormat="1">
      <c r="A15" s="30"/>
      <c r="B15" s="8" t="s">
        <v>44</v>
      </c>
      <c r="C15" s="25" t="s">
        <v>35</v>
      </c>
      <c r="D15" s="26">
        <v>0</v>
      </c>
      <c r="E15" s="26">
        <v>12</v>
      </c>
      <c r="F15" s="26">
        <v>0</v>
      </c>
      <c r="G15" s="26">
        <v>0</v>
      </c>
      <c r="H15" s="24">
        <v>12</v>
      </c>
      <c r="I15" s="17"/>
      <c r="J15" s="26">
        <v>0</v>
      </c>
      <c r="K15" s="26">
        <v>3</v>
      </c>
      <c r="L15" s="26">
        <v>0</v>
      </c>
      <c r="M15" s="26">
        <v>0</v>
      </c>
      <c r="N15" s="24">
        <v>3</v>
      </c>
      <c r="O15" s="17"/>
      <c r="P15" s="26">
        <v>0</v>
      </c>
      <c r="Q15" s="26">
        <v>0</v>
      </c>
      <c r="R15" s="26">
        <v>0</v>
      </c>
      <c r="S15" s="26">
        <v>0</v>
      </c>
      <c r="T15" s="24">
        <v>0</v>
      </c>
      <c r="U15" s="17"/>
      <c r="V15" s="24">
        <v>15</v>
      </c>
      <c r="W15" s="27"/>
    </row>
    <row r="16" spans="1:36" s="4" customFormat="1">
      <c r="A16" s="30"/>
      <c r="B16" s="8" t="s">
        <v>45</v>
      </c>
      <c r="C16" s="25" t="s">
        <v>35</v>
      </c>
      <c r="D16" s="26">
        <v>0</v>
      </c>
      <c r="E16" s="26">
        <v>20</v>
      </c>
      <c r="F16" s="26">
        <v>0</v>
      </c>
      <c r="G16" s="26">
        <v>0</v>
      </c>
      <c r="H16" s="24">
        <v>20</v>
      </c>
      <c r="I16" s="17"/>
      <c r="J16" s="26">
        <v>0</v>
      </c>
      <c r="K16" s="26">
        <v>13</v>
      </c>
      <c r="L16" s="26">
        <v>0</v>
      </c>
      <c r="M16" s="26">
        <v>0</v>
      </c>
      <c r="N16" s="24">
        <v>13</v>
      </c>
      <c r="O16" s="17"/>
      <c r="P16" s="26">
        <v>0</v>
      </c>
      <c r="Q16" s="26">
        <v>0</v>
      </c>
      <c r="R16" s="26">
        <v>0</v>
      </c>
      <c r="S16" s="26">
        <v>0</v>
      </c>
      <c r="T16" s="24">
        <v>0</v>
      </c>
      <c r="U16" s="17"/>
      <c r="V16" s="24">
        <v>33</v>
      </c>
      <c r="W16" s="27"/>
    </row>
    <row r="17" spans="1:23" s="4" customFormat="1">
      <c r="A17" s="30"/>
      <c r="B17" s="8" t="s">
        <v>181</v>
      </c>
      <c r="C17" s="25" t="s">
        <v>35</v>
      </c>
      <c r="D17" s="26">
        <v>0</v>
      </c>
      <c r="E17" s="26">
        <v>18</v>
      </c>
      <c r="F17" s="26">
        <v>0</v>
      </c>
      <c r="G17" s="26">
        <v>0</v>
      </c>
      <c r="H17" s="24">
        <v>18</v>
      </c>
      <c r="I17" s="17"/>
      <c r="J17" s="26">
        <v>0</v>
      </c>
      <c r="K17" s="26">
        <v>15</v>
      </c>
      <c r="L17" s="26">
        <v>0</v>
      </c>
      <c r="M17" s="26">
        <v>0</v>
      </c>
      <c r="N17" s="24">
        <v>15</v>
      </c>
      <c r="O17" s="17"/>
      <c r="P17" s="26">
        <v>0</v>
      </c>
      <c r="Q17" s="26">
        <v>0</v>
      </c>
      <c r="R17" s="26">
        <v>0</v>
      </c>
      <c r="S17" s="26">
        <v>0</v>
      </c>
      <c r="T17" s="24">
        <v>0</v>
      </c>
      <c r="U17" s="17"/>
      <c r="V17" s="24">
        <v>33</v>
      </c>
      <c r="W17" s="27"/>
    </row>
    <row r="18" spans="1:23" s="4" customFormat="1">
      <c r="A18" s="30"/>
      <c r="B18" s="8" t="s">
        <v>46</v>
      </c>
      <c r="C18" s="25" t="s">
        <v>35</v>
      </c>
      <c r="D18" s="26">
        <v>0</v>
      </c>
      <c r="E18" s="26">
        <v>13</v>
      </c>
      <c r="F18" s="26">
        <v>0</v>
      </c>
      <c r="G18" s="26">
        <v>0</v>
      </c>
      <c r="H18" s="24">
        <v>13</v>
      </c>
      <c r="I18" s="17"/>
      <c r="J18" s="26">
        <v>0</v>
      </c>
      <c r="K18" s="26">
        <v>0</v>
      </c>
      <c r="L18" s="26">
        <v>0</v>
      </c>
      <c r="M18" s="26">
        <v>0</v>
      </c>
      <c r="N18" s="24">
        <v>0</v>
      </c>
      <c r="O18" s="17"/>
      <c r="P18" s="26">
        <v>0</v>
      </c>
      <c r="Q18" s="26">
        <v>0</v>
      </c>
      <c r="R18" s="26">
        <v>0</v>
      </c>
      <c r="S18" s="26">
        <v>0</v>
      </c>
      <c r="T18" s="24">
        <v>0</v>
      </c>
      <c r="U18" s="17"/>
      <c r="V18" s="24">
        <v>13</v>
      </c>
      <c r="W18" s="27"/>
    </row>
    <row r="19" spans="1:23" s="4" customFormat="1">
      <c r="A19" s="30"/>
      <c r="B19" s="8" t="s">
        <v>47</v>
      </c>
      <c r="C19" s="25" t="s">
        <v>35</v>
      </c>
      <c r="D19" s="26">
        <v>0</v>
      </c>
      <c r="E19" s="26">
        <v>3</v>
      </c>
      <c r="F19" s="26">
        <v>0</v>
      </c>
      <c r="G19" s="26">
        <v>0</v>
      </c>
      <c r="H19" s="24">
        <v>3</v>
      </c>
      <c r="I19" s="17"/>
      <c r="J19" s="26">
        <v>0</v>
      </c>
      <c r="K19" s="26">
        <v>0</v>
      </c>
      <c r="L19" s="26">
        <v>0</v>
      </c>
      <c r="M19" s="26">
        <v>0</v>
      </c>
      <c r="N19" s="24">
        <v>0</v>
      </c>
      <c r="O19" s="17"/>
      <c r="P19" s="26">
        <v>0</v>
      </c>
      <c r="Q19" s="26">
        <v>0</v>
      </c>
      <c r="R19" s="26">
        <v>0</v>
      </c>
      <c r="S19" s="26">
        <v>0</v>
      </c>
      <c r="T19" s="24">
        <v>0</v>
      </c>
      <c r="U19" s="17"/>
      <c r="V19" s="24">
        <v>3</v>
      </c>
      <c r="W19" s="27"/>
    </row>
    <row r="20" spans="1:23" s="4" customFormat="1">
      <c r="A20" s="30"/>
      <c r="B20" s="8" t="s">
        <v>48</v>
      </c>
      <c r="C20" s="31" t="s">
        <v>40</v>
      </c>
      <c r="D20" s="26">
        <v>0</v>
      </c>
      <c r="E20" s="26">
        <v>0</v>
      </c>
      <c r="F20" s="26">
        <v>0</v>
      </c>
      <c r="G20" s="26">
        <v>0</v>
      </c>
      <c r="H20" s="24">
        <v>0</v>
      </c>
      <c r="I20" s="17"/>
      <c r="J20" s="26">
        <v>0</v>
      </c>
      <c r="K20" s="26">
        <v>99</v>
      </c>
      <c r="L20" s="26">
        <v>9</v>
      </c>
      <c r="M20" s="26">
        <v>0</v>
      </c>
      <c r="N20" s="24">
        <v>108</v>
      </c>
      <c r="O20" s="17"/>
      <c r="P20" s="26">
        <v>0</v>
      </c>
      <c r="Q20" s="26">
        <v>0</v>
      </c>
      <c r="R20" s="26">
        <v>0</v>
      </c>
      <c r="S20" s="26">
        <v>0</v>
      </c>
      <c r="T20" s="24">
        <v>0</v>
      </c>
      <c r="U20" s="17"/>
      <c r="V20" s="24">
        <v>108</v>
      </c>
      <c r="W20" s="27"/>
    </row>
    <row r="21" spans="1:23" s="4" customFormat="1">
      <c r="A21" s="30"/>
      <c r="B21" s="8" t="s">
        <v>49</v>
      </c>
      <c r="C21" s="31" t="s">
        <v>40</v>
      </c>
      <c r="D21" s="26">
        <v>0</v>
      </c>
      <c r="E21" s="26">
        <v>1</v>
      </c>
      <c r="F21" s="26">
        <v>0</v>
      </c>
      <c r="G21" s="26">
        <v>0</v>
      </c>
      <c r="H21" s="24">
        <v>1</v>
      </c>
      <c r="I21" s="17"/>
      <c r="J21" s="26">
        <v>0</v>
      </c>
      <c r="K21" s="26">
        <v>0</v>
      </c>
      <c r="L21" s="26">
        <v>0</v>
      </c>
      <c r="M21" s="26">
        <v>0</v>
      </c>
      <c r="N21" s="24">
        <v>0</v>
      </c>
      <c r="O21" s="17"/>
      <c r="P21" s="26">
        <v>0</v>
      </c>
      <c r="Q21" s="26">
        <v>0</v>
      </c>
      <c r="R21" s="26">
        <v>0</v>
      </c>
      <c r="S21" s="26">
        <v>0</v>
      </c>
      <c r="T21" s="24">
        <v>0</v>
      </c>
      <c r="U21" s="17"/>
      <c r="V21" s="24">
        <v>1</v>
      </c>
      <c r="W21" s="27"/>
    </row>
    <row r="22" spans="1:23" s="4" customFormat="1">
      <c r="A22" s="30"/>
      <c r="B22" s="8" t="s">
        <v>50</v>
      </c>
      <c r="C22" s="25" t="s">
        <v>35</v>
      </c>
      <c r="D22" s="26">
        <v>0</v>
      </c>
      <c r="E22" s="26">
        <v>3</v>
      </c>
      <c r="F22" s="26">
        <v>0</v>
      </c>
      <c r="G22" s="26">
        <v>0</v>
      </c>
      <c r="H22" s="24">
        <v>3</v>
      </c>
      <c r="I22" s="17"/>
      <c r="J22" s="26">
        <v>0</v>
      </c>
      <c r="K22" s="26">
        <v>0</v>
      </c>
      <c r="L22" s="26">
        <v>0</v>
      </c>
      <c r="M22" s="26">
        <v>0</v>
      </c>
      <c r="N22" s="24">
        <v>0</v>
      </c>
      <c r="O22" s="17"/>
      <c r="P22" s="26">
        <v>0</v>
      </c>
      <c r="Q22" s="26">
        <v>0</v>
      </c>
      <c r="R22" s="26">
        <v>0</v>
      </c>
      <c r="S22" s="26">
        <v>0</v>
      </c>
      <c r="T22" s="24">
        <v>0</v>
      </c>
      <c r="U22" s="17"/>
      <c r="V22" s="24">
        <v>3</v>
      </c>
      <c r="W22" s="27"/>
    </row>
    <row r="23" spans="1:23" s="4" customFormat="1">
      <c r="A23" s="30"/>
      <c r="B23" s="8" t="s">
        <v>51</v>
      </c>
      <c r="C23" s="31" t="s">
        <v>40</v>
      </c>
      <c r="D23" s="26">
        <v>0</v>
      </c>
      <c r="E23" s="26">
        <v>1</v>
      </c>
      <c r="F23" s="26">
        <v>0</v>
      </c>
      <c r="G23" s="26">
        <v>0</v>
      </c>
      <c r="H23" s="24">
        <v>1</v>
      </c>
      <c r="I23" s="17"/>
      <c r="J23" s="26">
        <v>0</v>
      </c>
      <c r="K23" s="26">
        <v>0</v>
      </c>
      <c r="L23" s="26">
        <v>0</v>
      </c>
      <c r="M23" s="26">
        <v>0</v>
      </c>
      <c r="N23" s="24">
        <v>0</v>
      </c>
      <c r="O23" s="17"/>
      <c r="P23" s="26">
        <v>0</v>
      </c>
      <c r="Q23" s="26">
        <v>0</v>
      </c>
      <c r="R23" s="26">
        <v>0</v>
      </c>
      <c r="S23" s="26">
        <v>0</v>
      </c>
      <c r="T23" s="24">
        <v>0</v>
      </c>
      <c r="U23" s="17"/>
      <c r="V23" s="24">
        <v>1</v>
      </c>
      <c r="W23" s="27"/>
    </row>
    <row r="24" spans="1:23" s="4" customFormat="1">
      <c r="A24" s="30"/>
      <c r="B24" s="8" t="s">
        <v>52</v>
      </c>
      <c r="C24" s="25" t="s">
        <v>35</v>
      </c>
      <c r="D24" s="26">
        <v>0</v>
      </c>
      <c r="E24" s="26">
        <v>11</v>
      </c>
      <c r="F24" s="26">
        <v>0</v>
      </c>
      <c r="G24" s="26">
        <v>0</v>
      </c>
      <c r="H24" s="24">
        <v>11</v>
      </c>
      <c r="I24" s="17"/>
      <c r="J24" s="26">
        <v>0</v>
      </c>
      <c r="K24" s="26">
        <v>0</v>
      </c>
      <c r="L24" s="26">
        <v>0</v>
      </c>
      <c r="M24" s="26">
        <v>0</v>
      </c>
      <c r="N24" s="24">
        <v>0</v>
      </c>
      <c r="O24" s="17"/>
      <c r="P24" s="26">
        <v>0</v>
      </c>
      <c r="Q24" s="26">
        <v>0</v>
      </c>
      <c r="R24" s="26">
        <v>0</v>
      </c>
      <c r="S24" s="26">
        <v>0</v>
      </c>
      <c r="T24" s="24">
        <v>0</v>
      </c>
      <c r="U24" s="17"/>
      <c r="V24" s="24">
        <v>11</v>
      </c>
      <c r="W24" s="27"/>
    </row>
    <row r="25" spans="1:23" s="4" customFormat="1">
      <c r="A25" s="30"/>
      <c r="B25" s="8" t="s">
        <v>53</v>
      </c>
      <c r="C25" s="25" t="s">
        <v>35</v>
      </c>
      <c r="D25" s="26">
        <v>10</v>
      </c>
      <c r="E25" s="26">
        <v>16</v>
      </c>
      <c r="F25" s="26">
        <v>0</v>
      </c>
      <c r="G25" s="26">
        <v>0</v>
      </c>
      <c r="H25" s="24">
        <v>26</v>
      </c>
      <c r="I25" s="17"/>
      <c r="J25" s="26">
        <v>6</v>
      </c>
      <c r="K25" s="26">
        <v>110</v>
      </c>
      <c r="L25" s="26">
        <v>0</v>
      </c>
      <c r="M25" s="26">
        <v>0</v>
      </c>
      <c r="N25" s="24">
        <v>116</v>
      </c>
      <c r="O25" s="17"/>
      <c r="P25" s="26">
        <v>0</v>
      </c>
      <c r="Q25" s="26">
        <v>0</v>
      </c>
      <c r="R25" s="26">
        <v>0</v>
      </c>
      <c r="S25" s="26">
        <v>0</v>
      </c>
      <c r="T25" s="24">
        <v>0</v>
      </c>
      <c r="U25" s="17"/>
      <c r="V25" s="24">
        <v>142</v>
      </c>
      <c r="W25" s="27"/>
    </row>
    <row r="26" spans="1:23" s="4" customFormat="1">
      <c r="A26" s="30"/>
      <c r="B26" s="8" t="s">
        <v>54</v>
      </c>
      <c r="C26" s="25" t="s">
        <v>35</v>
      </c>
      <c r="D26" s="26">
        <v>0</v>
      </c>
      <c r="E26" s="26">
        <v>16</v>
      </c>
      <c r="F26" s="26">
        <v>0</v>
      </c>
      <c r="G26" s="26">
        <v>0</v>
      </c>
      <c r="H26" s="24">
        <v>16</v>
      </c>
      <c r="I26" s="17"/>
      <c r="J26" s="26">
        <v>0</v>
      </c>
      <c r="K26" s="26">
        <v>16</v>
      </c>
      <c r="L26" s="26">
        <v>0</v>
      </c>
      <c r="M26" s="26">
        <v>0</v>
      </c>
      <c r="N26" s="24">
        <v>16</v>
      </c>
      <c r="O26" s="17"/>
      <c r="P26" s="26">
        <v>0</v>
      </c>
      <c r="Q26" s="26">
        <v>0</v>
      </c>
      <c r="R26" s="26">
        <v>0</v>
      </c>
      <c r="S26" s="26">
        <v>0</v>
      </c>
      <c r="T26" s="24">
        <v>0</v>
      </c>
      <c r="U26" s="17"/>
      <c r="V26" s="24">
        <v>32</v>
      </c>
      <c r="W26" s="27"/>
    </row>
    <row r="27" spans="1:23" s="33" customFormat="1">
      <c r="A27" s="32"/>
      <c r="B27" s="8" t="s">
        <v>55</v>
      </c>
      <c r="C27" s="25" t="s">
        <v>35</v>
      </c>
      <c r="D27" s="26">
        <v>0</v>
      </c>
      <c r="E27" s="26">
        <v>22</v>
      </c>
      <c r="F27" s="26">
        <v>0</v>
      </c>
      <c r="G27" s="26">
        <v>0</v>
      </c>
      <c r="H27" s="24">
        <v>22</v>
      </c>
      <c r="I27" s="17"/>
      <c r="J27" s="26">
        <v>0</v>
      </c>
      <c r="K27" s="26">
        <v>0</v>
      </c>
      <c r="L27" s="26">
        <v>0</v>
      </c>
      <c r="M27" s="26">
        <v>0</v>
      </c>
      <c r="N27" s="24">
        <v>0</v>
      </c>
      <c r="O27" s="17"/>
      <c r="P27" s="26">
        <v>0</v>
      </c>
      <c r="Q27" s="26">
        <v>0</v>
      </c>
      <c r="R27" s="26">
        <v>0</v>
      </c>
      <c r="S27" s="26">
        <v>0</v>
      </c>
      <c r="T27" s="24">
        <v>0</v>
      </c>
      <c r="U27" s="17"/>
      <c r="V27" s="24">
        <v>22</v>
      </c>
      <c r="W27" s="27"/>
    </row>
    <row r="28" spans="1:23" s="4" customFormat="1">
      <c r="A28" s="30"/>
      <c r="B28" s="8" t="s">
        <v>56</v>
      </c>
      <c r="C28" s="25" t="s">
        <v>35</v>
      </c>
      <c r="D28" s="26">
        <v>0</v>
      </c>
      <c r="E28" s="26">
        <v>13</v>
      </c>
      <c r="F28" s="26">
        <v>0</v>
      </c>
      <c r="G28" s="26">
        <v>0</v>
      </c>
      <c r="H28" s="24">
        <v>13</v>
      </c>
      <c r="I28" s="17"/>
      <c r="J28" s="26">
        <v>0</v>
      </c>
      <c r="K28" s="26">
        <v>0</v>
      </c>
      <c r="L28" s="26">
        <v>0</v>
      </c>
      <c r="M28" s="26">
        <v>0</v>
      </c>
      <c r="N28" s="24">
        <v>0</v>
      </c>
      <c r="O28" s="17"/>
      <c r="P28" s="26">
        <v>0</v>
      </c>
      <c r="Q28" s="26">
        <v>0</v>
      </c>
      <c r="R28" s="26">
        <v>0</v>
      </c>
      <c r="S28" s="26">
        <v>0</v>
      </c>
      <c r="T28" s="24">
        <v>0</v>
      </c>
      <c r="U28" s="17"/>
      <c r="V28" s="24">
        <v>13</v>
      </c>
      <c r="W28" s="27"/>
    </row>
    <row r="29" spans="1:23" s="4" customFormat="1">
      <c r="A29" s="30"/>
      <c r="B29" s="8" t="s">
        <v>57</v>
      </c>
      <c r="C29" s="31" t="s">
        <v>40</v>
      </c>
      <c r="D29" s="26">
        <v>0</v>
      </c>
      <c r="E29" s="26">
        <v>608</v>
      </c>
      <c r="F29" s="26">
        <v>27</v>
      </c>
      <c r="G29" s="26">
        <v>0</v>
      </c>
      <c r="H29" s="24">
        <v>635</v>
      </c>
      <c r="I29" s="17"/>
      <c r="J29" s="26">
        <v>38</v>
      </c>
      <c r="K29" s="26">
        <v>309</v>
      </c>
      <c r="L29" s="26">
        <v>24</v>
      </c>
      <c r="M29" s="26">
        <v>0</v>
      </c>
      <c r="N29" s="24">
        <v>371</v>
      </c>
      <c r="O29" s="17"/>
      <c r="P29" s="26">
        <v>0</v>
      </c>
      <c r="Q29" s="26">
        <v>25</v>
      </c>
      <c r="R29" s="26">
        <v>1</v>
      </c>
      <c r="S29" s="26">
        <v>0</v>
      </c>
      <c r="T29" s="24">
        <v>26</v>
      </c>
      <c r="U29" s="17"/>
      <c r="V29" s="24">
        <v>1032</v>
      </c>
      <c r="W29" s="27"/>
    </row>
    <row r="30" spans="1:23" s="4" customFormat="1">
      <c r="A30" s="30"/>
      <c r="B30" s="8" t="s">
        <v>58</v>
      </c>
      <c r="C30" s="25" t="s">
        <v>35</v>
      </c>
      <c r="D30" s="26">
        <v>0</v>
      </c>
      <c r="E30" s="26">
        <v>55</v>
      </c>
      <c r="F30" s="26">
        <v>0</v>
      </c>
      <c r="G30" s="26">
        <v>0</v>
      </c>
      <c r="H30" s="24">
        <v>55</v>
      </c>
      <c r="I30" s="17"/>
      <c r="J30" s="26">
        <v>0</v>
      </c>
      <c r="K30" s="26">
        <v>56</v>
      </c>
      <c r="L30" s="26">
        <v>0</v>
      </c>
      <c r="M30" s="26">
        <v>0</v>
      </c>
      <c r="N30" s="24">
        <v>56</v>
      </c>
      <c r="O30" s="17"/>
      <c r="P30" s="26">
        <v>0</v>
      </c>
      <c r="Q30" s="26">
        <v>7</v>
      </c>
      <c r="R30" s="26">
        <v>0</v>
      </c>
      <c r="S30" s="26">
        <v>0</v>
      </c>
      <c r="T30" s="24">
        <v>7</v>
      </c>
      <c r="U30" s="17"/>
      <c r="V30" s="24">
        <v>118</v>
      </c>
      <c r="W30" s="27"/>
    </row>
    <row r="31" spans="1:23" s="4" customFormat="1">
      <c r="A31" s="30"/>
      <c r="B31" s="8" t="s">
        <v>59</v>
      </c>
      <c r="C31" s="25" t="s">
        <v>35</v>
      </c>
      <c r="D31" s="26">
        <v>0</v>
      </c>
      <c r="E31" s="26">
        <v>42</v>
      </c>
      <c r="F31" s="26">
        <v>0</v>
      </c>
      <c r="G31" s="26">
        <v>0</v>
      </c>
      <c r="H31" s="24">
        <v>42</v>
      </c>
      <c r="I31" s="17"/>
      <c r="J31" s="26">
        <v>0</v>
      </c>
      <c r="K31" s="26">
        <v>11</v>
      </c>
      <c r="L31" s="26">
        <v>0</v>
      </c>
      <c r="M31" s="26">
        <v>0</v>
      </c>
      <c r="N31" s="24">
        <v>11</v>
      </c>
      <c r="O31" s="17"/>
      <c r="P31" s="26">
        <v>0</v>
      </c>
      <c r="Q31" s="26">
        <v>5</v>
      </c>
      <c r="R31" s="26">
        <v>0</v>
      </c>
      <c r="S31" s="26">
        <v>0</v>
      </c>
      <c r="T31" s="24">
        <v>5</v>
      </c>
      <c r="U31" s="17"/>
      <c r="V31" s="24">
        <v>58</v>
      </c>
      <c r="W31" s="27"/>
    </row>
    <row r="32" spans="1:23" s="4" customFormat="1">
      <c r="A32" s="30"/>
      <c r="B32" s="8" t="s">
        <v>60</v>
      </c>
      <c r="C32" s="25" t="s">
        <v>35</v>
      </c>
      <c r="D32" s="26">
        <v>0</v>
      </c>
      <c r="E32" s="26">
        <v>35</v>
      </c>
      <c r="F32" s="26">
        <v>0</v>
      </c>
      <c r="G32" s="26">
        <v>0</v>
      </c>
      <c r="H32" s="24">
        <v>35</v>
      </c>
      <c r="I32" s="17"/>
      <c r="J32" s="26">
        <v>0</v>
      </c>
      <c r="K32" s="26">
        <v>56</v>
      </c>
      <c r="L32" s="26">
        <v>0</v>
      </c>
      <c r="M32" s="26">
        <v>0</v>
      </c>
      <c r="N32" s="24">
        <v>56</v>
      </c>
      <c r="O32" s="17"/>
      <c r="P32" s="26">
        <v>0</v>
      </c>
      <c r="Q32" s="26">
        <v>33</v>
      </c>
      <c r="R32" s="26">
        <v>0</v>
      </c>
      <c r="S32" s="26">
        <v>0</v>
      </c>
      <c r="T32" s="24">
        <v>33</v>
      </c>
      <c r="U32" s="17"/>
      <c r="V32" s="24">
        <v>124</v>
      </c>
      <c r="W32" s="27"/>
    </row>
    <row r="33" spans="1:23" s="4" customFormat="1">
      <c r="A33" s="30"/>
      <c r="B33" s="8" t="s">
        <v>61</v>
      </c>
      <c r="C33" s="25" t="s">
        <v>35</v>
      </c>
      <c r="D33" s="26">
        <v>0</v>
      </c>
      <c r="E33" s="26">
        <v>5</v>
      </c>
      <c r="F33" s="26">
        <v>0</v>
      </c>
      <c r="G33" s="26">
        <v>0</v>
      </c>
      <c r="H33" s="24">
        <v>5</v>
      </c>
      <c r="I33" s="17"/>
      <c r="J33" s="26">
        <v>0</v>
      </c>
      <c r="K33" s="26">
        <v>0</v>
      </c>
      <c r="L33" s="26">
        <v>0</v>
      </c>
      <c r="M33" s="26">
        <v>0</v>
      </c>
      <c r="N33" s="24">
        <v>0</v>
      </c>
      <c r="O33" s="17"/>
      <c r="P33" s="26">
        <v>0</v>
      </c>
      <c r="Q33" s="26">
        <v>0</v>
      </c>
      <c r="R33" s="26">
        <v>0</v>
      </c>
      <c r="S33" s="26">
        <v>0</v>
      </c>
      <c r="T33" s="24">
        <v>0</v>
      </c>
      <c r="U33" s="17"/>
      <c r="V33" s="24">
        <v>5</v>
      </c>
      <c r="W33" s="27"/>
    </row>
    <row r="34" spans="1:23" s="4" customFormat="1">
      <c r="A34" s="30"/>
      <c r="B34" s="8" t="s">
        <v>62</v>
      </c>
      <c r="C34" s="31" t="s">
        <v>40</v>
      </c>
      <c r="D34" s="26">
        <v>0</v>
      </c>
      <c r="E34" s="26">
        <v>7</v>
      </c>
      <c r="F34" s="26">
        <v>0</v>
      </c>
      <c r="G34" s="26">
        <v>0</v>
      </c>
      <c r="H34" s="24">
        <v>7</v>
      </c>
      <c r="I34" s="17"/>
      <c r="J34" s="26">
        <v>0</v>
      </c>
      <c r="K34" s="26">
        <v>4</v>
      </c>
      <c r="L34" s="26">
        <v>0</v>
      </c>
      <c r="M34" s="26">
        <v>0</v>
      </c>
      <c r="N34" s="24">
        <v>4</v>
      </c>
      <c r="O34" s="17"/>
      <c r="P34" s="26">
        <v>0</v>
      </c>
      <c r="Q34" s="26">
        <v>0</v>
      </c>
      <c r="R34" s="26">
        <v>0</v>
      </c>
      <c r="S34" s="26">
        <v>0</v>
      </c>
      <c r="T34" s="24">
        <v>0</v>
      </c>
      <c r="U34" s="17"/>
      <c r="V34" s="24">
        <v>11</v>
      </c>
      <c r="W34" s="27"/>
    </row>
    <row r="35" spans="1:23" s="4" customFormat="1">
      <c r="A35" s="30"/>
      <c r="B35" s="8" t="s">
        <v>63</v>
      </c>
      <c r="C35" s="31" t="s">
        <v>40</v>
      </c>
      <c r="D35" s="26">
        <v>0</v>
      </c>
      <c r="E35" s="26">
        <v>27</v>
      </c>
      <c r="F35" s="26">
        <v>0</v>
      </c>
      <c r="G35" s="26">
        <v>0</v>
      </c>
      <c r="H35" s="24">
        <v>27</v>
      </c>
      <c r="I35" s="17"/>
      <c r="J35" s="26">
        <v>0</v>
      </c>
      <c r="K35" s="26">
        <v>36</v>
      </c>
      <c r="L35" s="26">
        <v>0</v>
      </c>
      <c r="M35" s="26">
        <v>0</v>
      </c>
      <c r="N35" s="24">
        <v>36</v>
      </c>
      <c r="O35" s="17"/>
      <c r="P35" s="26">
        <v>0</v>
      </c>
      <c r="Q35" s="26">
        <v>4</v>
      </c>
      <c r="R35" s="26">
        <v>0</v>
      </c>
      <c r="S35" s="26">
        <v>0</v>
      </c>
      <c r="T35" s="24">
        <v>4</v>
      </c>
      <c r="U35" s="17"/>
      <c r="V35" s="24">
        <v>67</v>
      </c>
      <c r="W35" s="27"/>
    </row>
    <row r="36" spans="1:23" s="4" customFormat="1">
      <c r="A36" s="30"/>
      <c r="B36" s="8" t="s">
        <v>64</v>
      </c>
      <c r="C36" s="31" t="s">
        <v>40</v>
      </c>
      <c r="D36" s="26">
        <v>0</v>
      </c>
      <c r="E36" s="26">
        <v>71</v>
      </c>
      <c r="F36" s="26">
        <v>0</v>
      </c>
      <c r="G36" s="26">
        <v>0</v>
      </c>
      <c r="H36" s="24">
        <v>71</v>
      </c>
      <c r="I36" s="17"/>
      <c r="J36" s="26">
        <v>0</v>
      </c>
      <c r="K36" s="26">
        <v>0</v>
      </c>
      <c r="L36" s="26">
        <v>0</v>
      </c>
      <c r="M36" s="26">
        <v>0</v>
      </c>
      <c r="N36" s="24">
        <v>0</v>
      </c>
      <c r="O36" s="17"/>
      <c r="P36" s="26">
        <v>0</v>
      </c>
      <c r="Q36" s="26">
        <v>0</v>
      </c>
      <c r="R36" s="26">
        <v>0</v>
      </c>
      <c r="S36" s="26">
        <v>0</v>
      </c>
      <c r="T36" s="24">
        <v>0</v>
      </c>
      <c r="U36" s="17"/>
      <c r="V36" s="24">
        <v>71</v>
      </c>
      <c r="W36" s="27"/>
    </row>
    <row r="37" spans="1:23" s="4" customFormat="1">
      <c r="A37" s="30"/>
      <c r="B37" s="8" t="s">
        <v>65</v>
      </c>
      <c r="C37" s="31" t="s">
        <v>40</v>
      </c>
      <c r="D37" s="26">
        <v>0</v>
      </c>
      <c r="E37" s="26">
        <v>6</v>
      </c>
      <c r="F37" s="26">
        <v>0</v>
      </c>
      <c r="G37" s="26">
        <v>0</v>
      </c>
      <c r="H37" s="24">
        <v>6</v>
      </c>
      <c r="I37" s="17"/>
      <c r="J37" s="26">
        <v>0</v>
      </c>
      <c r="K37" s="26">
        <v>0</v>
      </c>
      <c r="L37" s="26">
        <v>0</v>
      </c>
      <c r="M37" s="26">
        <v>0</v>
      </c>
      <c r="N37" s="24">
        <v>0</v>
      </c>
      <c r="O37" s="17"/>
      <c r="P37" s="26">
        <v>0</v>
      </c>
      <c r="Q37" s="26">
        <v>0</v>
      </c>
      <c r="R37" s="26">
        <v>0</v>
      </c>
      <c r="S37" s="26">
        <v>0</v>
      </c>
      <c r="T37" s="24">
        <v>0</v>
      </c>
      <c r="U37" s="17"/>
      <c r="V37" s="24">
        <v>6</v>
      </c>
      <c r="W37" s="27"/>
    </row>
    <row r="38" spans="1:23" s="4" customFormat="1">
      <c r="A38" s="30"/>
      <c r="B38" s="8" t="s">
        <v>66</v>
      </c>
      <c r="C38" s="25" t="s">
        <v>35</v>
      </c>
      <c r="D38" s="26">
        <v>0</v>
      </c>
      <c r="E38" s="26">
        <v>1</v>
      </c>
      <c r="F38" s="26">
        <v>0</v>
      </c>
      <c r="G38" s="26">
        <v>0</v>
      </c>
      <c r="H38" s="24">
        <v>1</v>
      </c>
      <c r="I38" s="17"/>
      <c r="J38" s="26">
        <v>0</v>
      </c>
      <c r="K38" s="26">
        <v>1</v>
      </c>
      <c r="L38" s="26">
        <v>0</v>
      </c>
      <c r="M38" s="26">
        <v>0</v>
      </c>
      <c r="N38" s="24">
        <v>1</v>
      </c>
      <c r="O38" s="17"/>
      <c r="P38" s="26">
        <v>0</v>
      </c>
      <c r="Q38" s="26">
        <v>0</v>
      </c>
      <c r="R38" s="26">
        <v>0</v>
      </c>
      <c r="S38" s="26">
        <v>0</v>
      </c>
      <c r="T38" s="24">
        <v>0</v>
      </c>
      <c r="U38" s="17"/>
      <c r="V38" s="24">
        <v>2</v>
      </c>
      <c r="W38" s="27"/>
    </row>
    <row r="39" spans="1:23" s="4" customFormat="1">
      <c r="A39" s="30"/>
      <c r="B39" s="8" t="s">
        <v>67</v>
      </c>
      <c r="C39" s="25" t="s">
        <v>35</v>
      </c>
      <c r="D39" s="26">
        <v>0</v>
      </c>
      <c r="E39" s="26">
        <v>15</v>
      </c>
      <c r="F39" s="26">
        <v>0</v>
      </c>
      <c r="G39" s="26">
        <v>0</v>
      </c>
      <c r="H39" s="24">
        <v>15</v>
      </c>
      <c r="I39" s="17"/>
      <c r="J39" s="26">
        <v>0</v>
      </c>
      <c r="K39" s="26">
        <v>21</v>
      </c>
      <c r="L39" s="26">
        <v>0</v>
      </c>
      <c r="M39" s="26">
        <v>0</v>
      </c>
      <c r="N39" s="24">
        <v>21</v>
      </c>
      <c r="O39" s="17"/>
      <c r="P39" s="26">
        <v>0</v>
      </c>
      <c r="Q39" s="26">
        <v>11</v>
      </c>
      <c r="R39" s="26">
        <v>0</v>
      </c>
      <c r="S39" s="26">
        <v>0</v>
      </c>
      <c r="T39" s="24">
        <v>11</v>
      </c>
      <c r="U39" s="17"/>
      <c r="V39" s="24">
        <v>47</v>
      </c>
      <c r="W39" s="27"/>
    </row>
    <row r="40" spans="1:23" s="4" customFormat="1">
      <c r="A40" s="30"/>
      <c r="B40" s="8" t="s">
        <v>68</v>
      </c>
      <c r="C40" s="25" t="s">
        <v>35</v>
      </c>
      <c r="D40" s="26">
        <v>0</v>
      </c>
      <c r="E40" s="26">
        <v>115</v>
      </c>
      <c r="F40" s="26">
        <v>0</v>
      </c>
      <c r="G40" s="26">
        <v>0</v>
      </c>
      <c r="H40" s="24">
        <v>115</v>
      </c>
      <c r="I40" s="17"/>
      <c r="J40" s="26">
        <v>0</v>
      </c>
      <c r="K40" s="26">
        <v>36</v>
      </c>
      <c r="L40" s="26">
        <v>0</v>
      </c>
      <c r="M40" s="26">
        <v>0</v>
      </c>
      <c r="N40" s="24">
        <v>36</v>
      </c>
      <c r="O40" s="17"/>
      <c r="P40" s="26">
        <v>0</v>
      </c>
      <c r="Q40" s="26">
        <v>0</v>
      </c>
      <c r="R40" s="26">
        <v>0</v>
      </c>
      <c r="S40" s="26">
        <v>0</v>
      </c>
      <c r="T40" s="24">
        <v>0</v>
      </c>
      <c r="U40" s="17"/>
      <c r="V40" s="24">
        <v>151</v>
      </c>
      <c r="W40" s="27"/>
    </row>
    <row r="41" spans="1:23" s="4" customFormat="1">
      <c r="A41" s="30"/>
      <c r="B41" s="8" t="s">
        <v>69</v>
      </c>
      <c r="C41" s="25" t="s">
        <v>35</v>
      </c>
      <c r="D41" s="26">
        <v>0</v>
      </c>
      <c r="E41" s="26">
        <v>150</v>
      </c>
      <c r="F41" s="26">
        <v>0</v>
      </c>
      <c r="G41" s="26">
        <v>0</v>
      </c>
      <c r="H41" s="24">
        <v>150</v>
      </c>
      <c r="I41" s="17"/>
      <c r="J41" s="26">
        <v>0</v>
      </c>
      <c r="K41" s="26">
        <v>67</v>
      </c>
      <c r="L41" s="26">
        <v>0</v>
      </c>
      <c r="M41" s="26">
        <v>0</v>
      </c>
      <c r="N41" s="24">
        <v>67</v>
      </c>
      <c r="O41" s="17"/>
      <c r="P41" s="26">
        <v>0</v>
      </c>
      <c r="Q41" s="26">
        <v>0</v>
      </c>
      <c r="R41" s="26">
        <v>0</v>
      </c>
      <c r="S41" s="26">
        <v>0</v>
      </c>
      <c r="T41" s="24">
        <v>0</v>
      </c>
      <c r="U41" s="17"/>
      <c r="V41" s="24">
        <v>217</v>
      </c>
      <c r="W41" s="27"/>
    </row>
    <row r="42" spans="1:23" s="4" customFormat="1">
      <c r="A42" s="30"/>
      <c r="B42" s="8" t="s">
        <v>70</v>
      </c>
      <c r="C42" s="25" t="s">
        <v>35</v>
      </c>
      <c r="D42" s="26">
        <v>0</v>
      </c>
      <c r="E42" s="26">
        <v>6</v>
      </c>
      <c r="F42" s="26">
        <v>0</v>
      </c>
      <c r="G42" s="26">
        <v>0</v>
      </c>
      <c r="H42" s="24">
        <v>6</v>
      </c>
      <c r="I42" s="17"/>
      <c r="J42" s="26">
        <v>0</v>
      </c>
      <c r="K42" s="26">
        <v>54</v>
      </c>
      <c r="L42" s="26">
        <v>0</v>
      </c>
      <c r="M42" s="26">
        <v>0</v>
      </c>
      <c r="N42" s="24">
        <v>54</v>
      </c>
      <c r="O42" s="17"/>
      <c r="P42" s="26">
        <v>0</v>
      </c>
      <c r="Q42" s="26">
        <v>5</v>
      </c>
      <c r="R42" s="26">
        <v>0</v>
      </c>
      <c r="S42" s="26">
        <v>0</v>
      </c>
      <c r="T42" s="24">
        <v>5</v>
      </c>
      <c r="U42" s="17"/>
      <c r="V42" s="24">
        <v>65</v>
      </c>
      <c r="W42" s="27"/>
    </row>
    <row r="43" spans="1:23" s="4" customFormat="1">
      <c r="A43" s="30"/>
      <c r="B43" s="8" t="s">
        <v>71</v>
      </c>
      <c r="C43" s="31" t="s">
        <v>40</v>
      </c>
      <c r="D43" s="26">
        <v>0</v>
      </c>
      <c r="E43" s="26">
        <v>0</v>
      </c>
      <c r="F43" s="26">
        <v>0</v>
      </c>
      <c r="G43" s="26">
        <v>0</v>
      </c>
      <c r="H43" s="24">
        <v>0</v>
      </c>
      <c r="I43" s="17"/>
      <c r="J43" s="26">
        <v>0</v>
      </c>
      <c r="K43" s="26">
        <v>5</v>
      </c>
      <c r="L43" s="26">
        <v>0</v>
      </c>
      <c r="M43" s="26">
        <v>0</v>
      </c>
      <c r="N43" s="24">
        <v>5</v>
      </c>
      <c r="O43" s="17"/>
      <c r="P43" s="26">
        <v>0</v>
      </c>
      <c r="Q43" s="26">
        <v>0</v>
      </c>
      <c r="R43" s="26">
        <v>0</v>
      </c>
      <c r="S43" s="26">
        <v>0</v>
      </c>
      <c r="T43" s="24">
        <v>0</v>
      </c>
      <c r="U43" s="17"/>
      <c r="V43" s="24">
        <v>5</v>
      </c>
      <c r="W43" s="27"/>
    </row>
    <row r="44" spans="1:23" s="4" customFormat="1">
      <c r="A44" s="30"/>
      <c r="B44" s="8" t="s">
        <v>72</v>
      </c>
      <c r="C44" s="31" t="s">
        <v>40</v>
      </c>
      <c r="D44" s="26">
        <v>61</v>
      </c>
      <c r="E44" s="26">
        <v>15</v>
      </c>
      <c r="F44" s="26">
        <v>0</v>
      </c>
      <c r="G44" s="26">
        <v>112</v>
      </c>
      <c r="H44" s="24">
        <v>188</v>
      </c>
      <c r="I44" s="17"/>
      <c r="J44" s="26">
        <v>0</v>
      </c>
      <c r="K44" s="26">
        <v>138</v>
      </c>
      <c r="L44" s="26">
        <v>1</v>
      </c>
      <c r="M44" s="26">
        <v>0</v>
      </c>
      <c r="N44" s="24">
        <v>139</v>
      </c>
      <c r="O44" s="17"/>
      <c r="P44" s="26">
        <v>0</v>
      </c>
      <c r="Q44" s="26">
        <v>0</v>
      </c>
      <c r="R44" s="26">
        <v>0</v>
      </c>
      <c r="S44" s="26">
        <v>0</v>
      </c>
      <c r="T44" s="24">
        <v>0</v>
      </c>
      <c r="U44" s="17"/>
      <c r="V44" s="24">
        <v>327</v>
      </c>
      <c r="W44" s="27"/>
    </row>
    <row r="45" spans="1:23" s="4" customFormat="1">
      <c r="A45" s="30"/>
      <c r="B45" s="8" t="s">
        <v>73</v>
      </c>
      <c r="C45" s="25" t="s">
        <v>35</v>
      </c>
      <c r="D45" s="26">
        <v>0</v>
      </c>
      <c r="E45" s="26">
        <v>2</v>
      </c>
      <c r="F45" s="26">
        <v>0</v>
      </c>
      <c r="G45" s="26">
        <v>0</v>
      </c>
      <c r="H45" s="24">
        <v>2</v>
      </c>
      <c r="I45" s="17"/>
      <c r="J45" s="26">
        <v>0</v>
      </c>
      <c r="K45" s="26">
        <v>0</v>
      </c>
      <c r="L45" s="26">
        <v>0</v>
      </c>
      <c r="M45" s="26">
        <v>0</v>
      </c>
      <c r="N45" s="24">
        <v>0</v>
      </c>
      <c r="O45" s="17"/>
      <c r="P45" s="26">
        <v>0</v>
      </c>
      <c r="Q45" s="26">
        <v>0</v>
      </c>
      <c r="R45" s="26">
        <v>0</v>
      </c>
      <c r="S45" s="26">
        <v>0</v>
      </c>
      <c r="T45" s="24">
        <v>0</v>
      </c>
      <c r="U45" s="17"/>
      <c r="V45" s="24">
        <v>2</v>
      </c>
      <c r="W45" s="27"/>
    </row>
    <row r="46" spans="1:23" s="4" customFormat="1">
      <c r="A46" s="30"/>
      <c r="B46" s="8" t="s">
        <v>74</v>
      </c>
      <c r="C46" s="31" t="s">
        <v>40</v>
      </c>
      <c r="D46" s="26">
        <v>43</v>
      </c>
      <c r="E46" s="26">
        <v>52</v>
      </c>
      <c r="F46" s="26">
        <v>0</v>
      </c>
      <c r="G46" s="26">
        <v>39</v>
      </c>
      <c r="H46" s="24">
        <v>134</v>
      </c>
      <c r="I46" s="17"/>
      <c r="J46" s="26">
        <v>2</v>
      </c>
      <c r="K46" s="26">
        <v>64</v>
      </c>
      <c r="L46" s="26">
        <v>4</v>
      </c>
      <c r="M46" s="26">
        <v>0</v>
      </c>
      <c r="N46" s="24">
        <v>70</v>
      </c>
      <c r="O46" s="17"/>
      <c r="P46" s="26">
        <v>0</v>
      </c>
      <c r="Q46" s="26">
        <v>0</v>
      </c>
      <c r="R46" s="26">
        <v>0</v>
      </c>
      <c r="S46" s="26">
        <v>0</v>
      </c>
      <c r="T46" s="24">
        <v>0</v>
      </c>
      <c r="U46" s="17"/>
      <c r="V46" s="24">
        <v>204</v>
      </c>
      <c r="W46" s="27"/>
    </row>
    <row r="47" spans="1:23" s="4" customFormat="1">
      <c r="A47" s="30"/>
      <c r="B47" s="8" t="s">
        <v>75</v>
      </c>
      <c r="C47" s="25" t="s">
        <v>35</v>
      </c>
      <c r="D47" s="26">
        <v>0</v>
      </c>
      <c r="E47" s="26">
        <v>9</v>
      </c>
      <c r="F47" s="26">
        <v>0</v>
      </c>
      <c r="G47" s="26">
        <v>0</v>
      </c>
      <c r="H47" s="24">
        <v>9</v>
      </c>
      <c r="I47" s="17"/>
      <c r="J47" s="26">
        <v>0</v>
      </c>
      <c r="K47" s="26">
        <v>0</v>
      </c>
      <c r="L47" s="26">
        <v>0</v>
      </c>
      <c r="M47" s="26">
        <v>0</v>
      </c>
      <c r="N47" s="24">
        <v>0</v>
      </c>
      <c r="O47" s="17"/>
      <c r="P47" s="26">
        <v>0</v>
      </c>
      <c r="Q47" s="26">
        <v>0</v>
      </c>
      <c r="R47" s="26">
        <v>0</v>
      </c>
      <c r="S47" s="26">
        <v>0</v>
      </c>
      <c r="T47" s="24">
        <v>0</v>
      </c>
      <c r="U47" s="17"/>
      <c r="V47" s="24">
        <v>9</v>
      </c>
      <c r="W47" s="27"/>
    </row>
    <row r="48" spans="1:23" s="4" customFormat="1">
      <c r="A48" s="30"/>
      <c r="B48" s="8" t="s">
        <v>76</v>
      </c>
      <c r="C48" s="31" t="s">
        <v>40</v>
      </c>
      <c r="D48" s="26">
        <v>0</v>
      </c>
      <c r="E48" s="26">
        <v>0</v>
      </c>
      <c r="F48" s="26">
        <v>0</v>
      </c>
      <c r="G48" s="26">
        <v>0</v>
      </c>
      <c r="H48" s="24">
        <v>0</v>
      </c>
      <c r="I48" s="17"/>
      <c r="J48" s="26">
        <v>0</v>
      </c>
      <c r="K48" s="26">
        <v>1</v>
      </c>
      <c r="L48" s="26">
        <v>0</v>
      </c>
      <c r="M48" s="26">
        <v>0</v>
      </c>
      <c r="N48" s="24">
        <v>1</v>
      </c>
      <c r="O48" s="17"/>
      <c r="P48" s="26">
        <v>0</v>
      </c>
      <c r="Q48" s="26">
        <v>0</v>
      </c>
      <c r="R48" s="26">
        <v>0</v>
      </c>
      <c r="S48" s="26">
        <v>0</v>
      </c>
      <c r="T48" s="24">
        <v>0</v>
      </c>
      <c r="U48" s="17"/>
      <c r="V48" s="24">
        <v>1</v>
      </c>
      <c r="W48" s="27"/>
    </row>
    <row r="49" spans="1:23" s="4" customFormat="1">
      <c r="A49" s="30"/>
      <c r="B49" s="8" t="s">
        <v>77</v>
      </c>
      <c r="C49" s="31" t="s">
        <v>40</v>
      </c>
      <c r="D49" s="26">
        <v>0</v>
      </c>
      <c r="E49" s="26">
        <v>3</v>
      </c>
      <c r="F49" s="26">
        <v>0</v>
      </c>
      <c r="G49" s="26">
        <v>0</v>
      </c>
      <c r="H49" s="24">
        <v>3</v>
      </c>
      <c r="I49" s="17"/>
      <c r="J49" s="26">
        <v>0</v>
      </c>
      <c r="K49" s="26">
        <v>2</v>
      </c>
      <c r="L49" s="26">
        <v>0</v>
      </c>
      <c r="M49" s="26">
        <v>0</v>
      </c>
      <c r="N49" s="24">
        <v>2</v>
      </c>
      <c r="O49" s="17"/>
      <c r="P49" s="26">
        <v>0</v>
      </c>
      <c r="Q49" s="26">
        <v>0</v>
      </c>
      <c r="R49" s="26">
        <v>0</v>
      </c>
      <c r="S49" s="26">
        <v>0</v>
      </c>
      <c r="T49" s="24">
        <v>0</v>
      </c>
      <c r="U49" s="17"/>
      <c r="V49" s="24">
        <v>5</v>
      </c>
      <c r="W49" s="27"/>
    </row>
    <row r="50" spans="1:23" s="4" customFormat="1">
      <c r="A50" s="30"/>
      <c r="B50" s="8" t="s">
        <v>78</v>
      </c>
      <c r="C50" s="31" t="s">
        <v>40</v>
      </c>
      <c r="D50" s="26">
        <v>0</v>
      </c>
      <c r="E50" s="26">
        <v>8</v>
      </c>
      <c r="F50" s="26">
        <v>0</v>
      </c>
      <c r="G50" s="26">
        <v>0</v>
      </c>
      <c r="H50" s="24">
        <v>8</v>
      </c>
      <c r="I50" s="17"/>
      <c r="J50" s="26">
        <v>0</v>
      </c>
      <c r="K50" s="26">
        <v>16</v>
      </c>
      <c r="L50" s="26">
        <v>0</v>
      </c>
      <c r="M50" s="26">
        <v>0</v>
      </c>
      <c r="N50" s="24">
        <v>16</v>
      </c>
      <c r="O50" s="17"/>
      <c r="P50" s="26">
        <v>0</v>
      </c>
      <c r="Q50" s="26">
        <v>0</v>
      </c>
      <c r="R50" s="26">
        <v>0</v>
      </c>
      <c r="S50" s="26">
        <v>0</v>
      </c>
      <c r="T50" s="24">
        <v>0</v>
      </c>
      <c r="U50" s="17"/>
      <c r="V50" s="24">
        <v>24</v>
      </c>
      <c r="W50" s="27"/>
    </row>
    <row r="51" spans="1:23" s="4" customFormat="1">
      <c r="A51" s="30"/>
      <c r="B51" s="8" t="s">
        <v>79</v>
      </c>
      <c r="C51" s="25" t="s">
        <v>35</v>
      </c>
      <c r="D51" s="26">
        <v>0</v>
      </c>
      <c r="E51" s="26">
        <v>4</v>
      </c>
      <c r="F51" s="26">
        <v>0</v>
      </c>
      <c r="G51" s="26">
        <v>0</v>
      </c>
      <c r="H51" s="24">
        <v>4</v>
      </c>
      <c r="I51" s="17"/>
      <c r="J51" s="26">
        <v>0</v>
      </c>
      <c r="K51" s="26">
        <v>1</v>
      </c>
      <c r="L51" s="26">
        <v>0</v>
      </c>
      <c r="M51" s="26">
        <v>0</v>
      </c>
      <c r="N51" s="24">
        <v>1</v>
      </c>
      <c r="O51" s="17"/>
      <c r="P51" s="26">
        <v>0</v>
      </c>
      <c r="Q51" s="26">
        <v>0</v>
      </c>
      <c r="R51" s="26">
        <v>0</v>
      </c>
      <c r="S51" s="26">
        <v>0</v>
      </c>
      <c r="T51" s="24">
        <v>0</v>
      </c>
      <c r="U51" s="17"/>
      <c r="V51" s="24">
        <v>5</v>
      </c>
      <c r="W51" s="27"/>
    </row>
    <row r="52" spans="1:23" s="4" customFormat="1">
      <c r="A52" s="30"/>
      <c r="B52" s="8" t="s">
        <v>80</v>
      </c>
      <c r="C52" s="31" t="s">
        <v>40</v>
      </c>
      <c r="D52" s="26">
        <v>0</v>
      </c>
      <c r="E52" s="26">
        <v>4</v>
      </c>
      <c r="F52" s="26">
        <v>0</v>
      </c>
      <c r="G52" s="26">
        <v>0</v>
      </c>
      <c r="H52" s="24">
        <v>4</v>
      </c>
      <c r="I52" s="17"/>
      <c r="J52" s="26">
        <v>0</v>
      </c>
      <c r="K52" s="26">
        <v>0</v>
      </c>
      <c r="L52" s="26">
        <v>0</v>
      </c>
      <c r="M52" s="26">
        <v>0</v>
      </c>
      <c r="N52" s="24">
        <v>0</v>
      </c>
      <c r="O52" s="17"/>
      <c r="P52" s="26">
        <v>0</v>
      </c>
      <c r="Q52" s="26">
        <v>0</v>
      </c>
      <c r="R52" s="26">
        <v>0</v>
      </c>
      <c r="S52" s="26">
        <v>0</v>
      </c>
      <c r="T52" s="24">
        <v>0</v>
      </c>
      <c r="U52" s="17"/>
      <c r="V52" s="24">
        <v>4</v>
      </c>
      <c r="W52" s="27"/>
    </row>
    <row r="53" spans="1:23" s="4" customFormat="1">
      <c r="A53" s="30" t="s">
        <v>81</v>
      </c>
      <c r="B53" s="8" t="s">
        <v>82</v>
      </c>
      <c r="C53" s="31" t="s">
        <v>40</v>
      </c>
      <c r="D53" s="26">
        <v>0</v>
      </c>
      <c r="E53" s="26">
        <v>7</v>
      </c>
      <c r="F53" s="26">
        <v>0</v>
      </c>
      <c r="G53" s="26">
        <v>0</v>
      </c>
      <c r="H53" s="24">
        <v>7</v>
      </c>
      <c r="I53" s="17"/>
      <c r="J53" s="26">
        <v>0</v>
      </c>
      <c r="K53" s="26">
        <v>6</v>
      </c>
      <c r="L53" s="26">
        <v>0</v>
      </c>
      <c r="M53" s="26">
        <v>0</v>
      </c>
      <c r="N53" s="24">
        <v>6</v>
      </c>
      <c r="O53" s="17"/>
      <c r="P53" s="26">
        <v>0</v>
      </c>
      <c r="Q53" s="26">
        <v>7</v>
      </c>
      <c r="R53" s="26">
        <v>1</v>
      </c>
      <c r="S53" s="26">
        <v>0</v>
      </c>
      <c r="T53" s="24">
        <v>8</v>
      </c>
      <c r="U53" s="17"/>
      <c r="V53" s="24">
        <v>21</v>
      </c>
      <c r="W53" s="27"/>
    </row>
    <row r="54" spans="1:23" s="4" customFormat="1">
      <c r="A54" s="30"/>
      <c r="B54" s="8" t="s">
        <v>83</v>
      </c>
      <c r="C54" s="25" t="s">
        <v>35</v>
      </c>
      <c r="D54" s="26">
        <v>0</v>
      </c>
      <c r="E54" s="26">
        <v>5</v>
      </c>
      <c r="F54" s="26">
        <v>0</v>
      </c>
      <c r="G54" s="26">
        <v>0</v>
      </c>
      <c r="H54" s="24">
        <v>5</v>
      </c>
      <c r="I54" s="17"/>
      <c r="J54" s="26">
        <v>0</v>
      </c>
      <c r="K54" s="26">
        <v>44</v>
      </c>
      <c r="L54" s="26">
        <v>0</v>
      </c>
      <c r="M54" s="26">
        <v>0</v>
      </c>
      <c r="N54" s="24">
        <v>44</v>
      </c>
      <c r="O54" s="17"/>
      <c r="P54" s="26">
        <v>0</v>
      </c>
      <c r="Q54" s="26">
        <v>38</v>
      </c>
      <c r="R54" s="26">
        <v>0</v>
      </c>
      <c r="S54" s="26">
        <v>0</v>
      </c>
      <c r="T54" s="24">
        <v>38</v>
      </c>
      <c r="U54" s="17"/>
      <c r="V54" s="24">
        <v>87</v>
      </c>
      <c r="W54" s="27"/>
    </row>
    <row r="55" spans="1:23" s="4" customFormat="1">
      <c r="A55" s="30"/>
      <c r="B55" s="8" t="s">
        <v>84</v>
      </c>
      <c r="C55" s="25" t="s">
        <v>35</v>
      </c>
      <c r="D55" s="26">
        <v>0</v>
      </c>
      <c r="E55" s="26">
        <v>0</v>
      </c>
      <c r="F55" s="26">
        <v>0</v>
      </c>
      <c r="G55" s="26">
        <v>0</v>
      </c>
      <c r="H55" s="24">
        <v>0</v>
      </c>
      <c r="I55" s="17"/>
      <c r="J55" s="26">
        <v>0</v>
      </c>
      <c r="K55" s="26">
        <v>2</v>
      </c>
      <c r="L55" s="26">
        <v>0</v>
      </c>
      <c r="M55" s="26">
        <v>0</v>
      </c>
      <c r="N55" s="24">
        <v>2</v>
      </c>
      <c r="O55" s="17"/>
      <c r="P55" s="26">
        <v>0</v>
      </c>
      <c r="Q55" s="26">
        <v>0</v>
      </c>
      <c r="R55" s="26">
        <v>0</v>
      </c>
      <c r="S55" s="26">
        <v>0</v>
      </c>
      <c r="T55" s="24">
        <v>0</v>
      </c>
      <c r="U55" s="17"/>
      <c r="V55" s="24">
        <v>2</v>
      </c>
      <c r="W55" s="27"/>
    </row>
    <row r="56" spans="1:23" s="4" customFormat="1">
      <c r="A56" s="30"/>
      <c r="B56" s="8" t="s">
        <v>85</v>
      </c>
      <c r="C56" s="25" t="s">
        <v>35</v>
      </c>
      <c r="D56" s="26">
        <v>0</v>
      </c>
      <c r="E56" s="26">
        <v>13</v>
      </c>
      <c r="F56" s="26">
        <v>0</v>
      </c>
      <c r="G56" s="26">
        <v>0</v>
      </c>
      <c r="H56" s="24">
        <v>13</v>
      </c>
      <c r="I56" s="17"/>
      <c r="J56" s="26">
        <v>0</v>
      </c>
      <c r="K56" s="26">
        <v>47</v>
      </c>
      <c r="L56" s="26">
        <v>0</v>
      </c>
      <c r="M56" s="26">
        <v>0</v>
      </c>
      <c r="N56" s="24">
        <v>47</v>
      </c>
      <c r="O56" s="17"/>
      <c r="P56" s="26">
        <v>0</v>
      </c>
      <c r="Q56" s="26">
        <v>0</v>
      </c>
      <c r="R56" s="26">
        <v>0</v>
      </c>
      <c r="S56" s="26">
        <v>0</v>
      </c>
      <c r="T56" s="24">
        <v>0</v>
      </c>
      <c r="U56" s="17"/>
      <c r="V56" s="24">
        <v>60</v>
      </c>
      <c r="W56" s="27"/>
    </row>
    <row r="57" spans="1:23" s="4" customFormat="1">
      <c r="A57" s="30"/>
      <c r="B57" s="8" t="s">
        <v>86</v>
      </c>
      <c r="C57" s="31" t="s">
        <v>40</v>
      </c>
      <c r="D57" s="26">
        <v>0</v>
      </c>
      <c r="E57" s="26">
        <v>70</v>
      </c>
      <c r="F57" s="26">
        <v>0</v>
      </c>
      <c r="G57" s="26">
        <v>0</v>
      </c>
      <c r="H57" s="24">
        <v>70</v>
      </c>
      <c r="I57" s="17"/>
      <c r="J57" s="26">
        <v>0</v>
      </c>
      <c r="K57" s="26">
        <v>110</v>
      </c>
      <c r="L57" s="26">
        <v>0</v>
      </c>
      <c r="M57" s="26">
        <v>0</v>
      </c>
      <c r="N57" s="24">
        <v>110</v>
      </c>
      <c r="O57" s="17"/>
      <c r="P57" s="26">
        <v>0</v>
      </c>
      <c r="Q57" s="26">
        <v>0</v>
      </c>
      <c r="R57" s="26">
        <v>0</v>
      </c>
      <c r="S57" s="26">
        <v>0</v>
      </c>
      <c r="T57" s="24">
        <v>0</v>
      </c>
      <c r="U57" s="17"/>
      <c r="V57" s="24">
        <v>180</v>
      </c>
      <c r="W57" s="27"/>
    </row>
    <row r="58" spans="1:23" s="4" customFormat="1">
      <c r="A58" s="30"/>
      <c r="B58" s="8" t="s">
        <v>87</v>
      </c>
      <c r="C58" s="25" t="s">
        <v>35</v>
      </c>
      <c r="D58" s="26">
        <v>0</v>
      </c>
      <c r="E58" s="26">
        <v>35</v>
      </c>
      <c r="F58" s="26">
        <v>0</v>
      </c>
      <c r="G58" s="26">
        <v>0</v>
      </c>
      <c r="H58" s="24">
        <v>35</v>
      </c>
      <c r="I58" s="17"/>
      <c r="J58" s="26">
        <v>0</v>
      </c>
      <c r="K58" s="26">
        <v>2</v>
      </c>
      <c r="L58" s="26">
        <v>0</v>
      </c>
      <c r="M58" s="26">
        <v>0</v>
      </c>
      <c r="N58" s="24">
        <v>2</v>
      </c>
      <c r="O58" s="17"/>
      <c r="P58" s="26">
        <v>0</v>
      </c>
      <c r="Q58" s="26">
        <v>0</v>
      </c>
      <c r="R58" s="26">
        <v>0</v>
      </c>
      <c r="S58" s="26">
        <v>0</v>
      </c>
      <c r="T58" s="24">
        <v>0</v>
      </c>
      <c r="U58" s="17"/>
      <c r="V58" s="24">
        <v>37</v>
      </c>
      <c r="W58" s="27"/>
    </row>
    <row r="59" spans="1:23" s="4" customFormat="1">
      <c r="A59" s="30"/>
      <c r="B59" s="8" t="s">
        <v>88</v>
      </c>
      <c r="C59" s="31" t="s">
        <v>40</v>
      </c>
      <c r="D59" s="26">
        <v>0</v>
      </c>
      <c r="E59" s="26">
        <v>8</v>
      </c>
      <c r="F59" s="26">
        <v>0</v>
      </c>
      <c r="G59" s="26">
        <v>0</v>
      </c>
      <c r="H59" s="24">
        <v>8</v>
      </c>
      <c r="I59" s="17"/>
      <c r="J59" s="26">
        <v>0</v>
      </c>
      <c r="K59" s="26">
        <v>1</v>
      </c>
      <c r="L59" s="26">
        <v>0</v>
      </c>
      <c r="M59" s="26">
        <v>0</v>
      </c>
      <c r="N59" s="24">
        <v>1</v>
      </c>
      <c r="O59" s="17"/>
      <c r="P59" s="26">
        <v>0</v>
      </c>
      <c r="Q59" s="26">
        <v>0</v>
      </c>
      <c r="R59" s="26">
        <v>0</v>
      </c>
      <c r="S59" s="26">
        <v>0</v>
      </c>
      <c r="T59" s="24">
        <v>0</v>
      </c>
      <c r="U59" s="17"/>
      <c r="V59" s="24">
        <v>9</v>
      </c>
      <c r="W59" s="27"/>
    </row>
    <row r="60" spans="1:23" s="4" customFormat="1">
      <c r="A60" s="30"/>
      <c r="B60" s="8" t="s">
        <v>10</v>
      </c>
      <c r="C60" s="25" t="s">
        <v>35</v>
      </c>
      <c r="D60" s="26">
        <v>109</v>
      </c>
      <c r="E60" s="26">
        <v>206</v>
      </c>
      <c r="F60" s="26">
        <v>0</v>
      </c>
      <c r="G60" s="26">
        <v>0</v>
      </c>
      <c r="H60" s="24">
        <v>315</v>
      </c>
      <c r="I60" s="17"/>
      <c r="J60" s="26">
        <v>0</v>
      </c>
      <c r="K60" s="26">
        <v>371</v>
      </c>
      <c r="L60" s="26">
        <v>0</v>
      </c>
      <c r="M60" s="26">
        <v>0</v>
      </c>
      <c r="N60" s="24">
        <v>371</v>
      </c>
      <c r="O60" s="17"/>
      <c r="P60" s="26">
        <v>6</v>
      </c>
      <c r="Q60" s="26">
        <v>2</v>
      </c>
      <c r="R60" s="26">
        <v>0</v>
      </c>
      <c r="S60" s="26">
        <v>0</v>
      </c>
      <c r="T60" s="24">
        <v>8</v>
      </c>
      <c r="U60" s="17"/>
      <c r="V60" s="24">
        <v>694</v>
      </c>
      <c r="W60" s="27"/>
    </row>
    <row r="61" spans="1:23" s="4" customFormat="1">
      <c r="A61" s="30"/>
      <c r="B61" s="8" t="s">
        <v>89</v>
      </c>
      <c r="C61" s="25" t="s">
        <v>35</v>
      </c>
      <c r="D61" s="26">
        <v>0</v>
      </c>
      <c r="E61" s="26">
        <v>539</v>
      </c>
      <c r="F61" s="26">
        <v>0</v>
      </c>
      <c r="G61" s="26">
        <v>0</v>
      </c>
      <c r="H61" s="24">
        <v>539</v>
      </c>
      <c r="I61" s="17"/>
      <c r="J61" s="26">
        <v>0</v>
      </c>
      <c r="K61" s="26">
        <v>321</v>
      </c>
      <c r="L61" s="26">
        <v>0</v>
      </c>
      <c r="M61" s="26">
        <v>0</v>
      </c>
      <c r="N61" s="24">
        <v>321</v>
      </c>
      <c r="O61" s="17"/>
      <c r="P61" s="26">
        <v>0</v>
      </c>
      <c r="Q61" s="26">
        <v>0</v>
      </c>
      <c r="R61" s="26">
        <v>0</v>
      </c>
      <c r="S61" s="26">
        <v>0</v>
      </c>
      <c r="T61" s="24">
        <v>0</v>
      </c>
      <c r="U61" s="17"/>
      <c r="V61" s="24">
        <v>860</v>
      </c>
      <c r="W61" s="27"/>
    </row>
    <row r="62" spans="1:23" s="4" customFormat="1">
      <c r="A62" s="30"/>
      <c r="B62" s="34" t="s">
        <v>90</v>
      </c>
      <c r="C62" s="25" t="s">
        <v>35</v>
      </c>
      <c r="D62" s="26">
        <v>0</v>
      </c>
      <c r="E62" s="26">
        <v>8</v>
      </c>
      <c r="F62" s="26">
        <v>0</v>
      </c>
      <c r="G62" s="26">
        <v>0</v>
      </c>
      <c r="H62" s="24">
        <v>8</v>
      </c>
      <c r="I62" s="17"/>
      <c r="J62" s="26">
        <v>0</v>
      </c>
      <c r="K62" s="26">
        <v>4</v>
      </c>
      <c r="L62" s="26">
        <v>0</v>
      </c>
      <c r="M62" s="26">
        <v>0</v>
      </c>
      <c r="N62" s="24">
        <v>4</v>
      </c>
      <c r="O62" s="17"/>
      <c r="P62" s="26">
        <v>0</v>
      </c>
      <c r="Q62" s="26">
        <v>0</v>
      </c>
      <c r="R62" s="26">
        <v>0</v>
      </c>
      <c r="S62" s="26">
        <v>0</v>
      </c>
      <c r="T62" s="24">
        <v>0</v>
      </c>
      <c r="U62" s="17"/>
      <c r="V62" s="24">
        <v>12</v>
      </c>
      <c r="W62" s="27"/>
    </row>
    <row r="63" spans="1:23" s="4" customFormat="1">
      <c r="A63" s="30"/>
      <c r="B63" s="8" t="s">
        <v>91</v>
      </c>
      <c r="C63" s="31" t="s">
        <v>40</v>
      </c>
      <c r="D63" s="26">
        <v>0</v>
      </c>
      <c r="E63" s="26">
        <v>41</v>
      </c>
      <c r="F63" s="26">
        <v>0</v>
      </c>
      <c r="G63" s="26">
        <v>0</v>
      </c>
      <c r="H63" s="24">
        <v>41</v>
      </c>
      <c r="I63" s="17"/>
      <c r="J63" s="26">
        <v>0</v>
      </c>
      <c r="K63" s="26">
        <v>26</v>
      </c>
      <c r="L63" s="26">
        <v>0</v>
      </c>
      <c r="M63" s="26">
        <v>0</v>
      </c>
      <c r="N63" s="24">
        <v>26</v>
      </c>
      <c r="O63" s="17"/>
      <c r="P63" s="26">
        <v>0</v>
      </c>
      <c r="Q63" s="26">
        <v>0</v>
      </c>
      <c r="R63" s="26">
        <v>0</v>
      </c>
      <c r="S63" s="26">
        <v>0</v>
      </c>
      <c r="T63" s="24">
        <v>0</v>
      </c>
      <c r="U63" s="17"/>
      <c r="V63" s="24">
        <v>67</v>
      </c>
      <c r="W63" s="27"/>
    </row>
    <row r="64" spans="1:23" s="4" customFormat="1">
      <c r="A64" s="30"/>
      <c r="B64" s="8" t="s">
        <v>92</v>
      </c>
      <c r="C64" s="31" t="s">
        <v>40</v>
      </c>
      <c r="D64" s="26">
        <v>0</v>
      </c>
      <c r="E64" s="26">
        <v>0</v>
      </c>
      <c r="F64" s="26">
        <v>0</v>
      </c>
      <c r="G64" s="26">
        <v>0</v>
      </c>
      <c r="H64" s="24">
        <v>0</v>
      </c>
      <c r="I64" s="17"/>
      <c r="J64" s="26">
        <v>0</v>
      </c>
      <c r="K64" s="26">
        <v>72</v>
      </c>
      <c r="L64" s="26">
        <v>0</v>
      </c>
      <c r="M64" s="26">
        <v>0</v>
      </c>
      <c r="N64" s="24">
        <v>72</v>
      </c>
      <c r="O64" s="17"/>
      <c r="P64" s="26">
        <v>0</v>
      </c>
      <c r="Q64" s="26">
        <v>0</v>
      </c>
      <c r="R64" s="26">
        <v>0</v>
      </c>
      <c r="S64" s="26">
        <v>0</v>
      </c>
      <c r="T64" s="24">
        <v>0</v>
      </c>
      <c r="U64" s="17"/>
      <c r="V64" s="24">
        <v>72</v>
      </c>
      <c r="W64" s="27"/>
    </row>
    <row r="65" spans="1:23" s="4" customFormat="1">
      <c r="A65" s="30"/>
      <c r="B65" s="8" t="s">
        <v>93</v>
      </c>
      <c r="C65" s="31" t="s">
        <v>40</v>
      </c>
      <c r="D65" s="26">
        <v>0</v>
      </c>
      <c r="E65" s="26">
        <v>4</v>
      </c>
      <c r="F65" s="26">
        <v>0</v>
      </c>
      <c r="G65" s="26">
        <v>0</v>
      </c>
      <c r="H65" s="24">
        <v>4</v>
      </c>
      <c r="I65" s="17"/>
      <c r="J65" s="26">
        <v>0</v>
      </c>
      <c r="K65" s="26">
        <v>0</v>
      </c>
      <c r="L65" s="26">
        <v>0</v>
      </c>
      <c r="M65" s="26">
        <v>0</v>
      </c>
      <c r="N65" s="24">
        <v>0</v>
      </c>
      <c r="O65" s="17"/>
      <c r="P65" s="26">
        <v>0</v>
      </c>
      <c r="Q65" s="26">
        <v>0</v>
      </c>
      <c r="R65" s="26">
        <v>0</v>
      </c>
      <c r="S65" s="26">
        <v>0</v>
      </c>
      <c r="T65" s="24">
        <v>0</v>
      </c>
      <c r="U65" s="17"/>
      <c r="V65" s="24">
        <v>4</v>
      </c>
      <c r="W65" s="27"/>
    </row>
    <row r="66" spans="1:23" s="4" customFormat="1">
      <c r="A66" s="30"/>
      <c r="B66" s="8" t="s">
        <v>94</v>
      </c>
      <c r="C66" s="25" t="s">
        <v>35</v>
      </c>
      <c r="D66" s="26">
        <v>0</v>
      </c>
      <c r="E66" s="26">
        <v>34</v>
      </c>
      <c r="F66" s="26">
        <v>0</v>
      </c>
      <c r="G66" s="26">
        <v>0</v>
      </c>
      <c r="H66" s="24">
        <v>34</v>
      </c>
      <c r="I66" s="17"/>
      <c r="J66" s="26">
        <v>0</v>
      </c>
      <c r="K66" s="26">
        <v>10</v>
      </c>
      <c r="L66" s="26">
        <v>0</v>
      </c>
      <c r="M66" s="26">
        <v>0</v>
      </c>
      <c r="N66" s="24">
        <v>10</v>
      </c>
      <c r="O66" s="17"/>
      <c r="P66" s="26">
        <v>0</v>
      </c>
      <c r="Q66" s="26">
        <v>0</v>
      </c>
      <c r="R66" s="26">
        <v>0</v>
      </c>
      <c r="S66" s="26">
        <v>0</v>
      </c>
      <c r="T66" s="24">
        <v>0</v>
      </c>
      <c r="U66" s="17"/>
      <c r="V66" s="24">
        <v>44</v>
      </c>
      <c r="W66" s="27"/>
    </row>
    <row r="67" spans="1:23" s="4" customFormat="1">
      <c r="A67" s="30"/>
      <c r="B67" s="8" t="s">
        <v>95</v>
      </c>
      <c r="C67" s="31" t="s">
        <v>40</v>
      </c>
      <c r="D67" s="26">
        <v>0</v>
      </c>
      <c r="E67" s="26">
        <v>1150</v>
      </c>
      <c r="F67" s="26">
        <v>0</v>
      </c>
      <c r="G67" s="26">
        <v>0</v>
      </c>
      <c r="H67" s="24">
        <v>1150</v>
      </c>
      <c r="I67" s="17"/>
      <c r="J67" s="26">
        <v>0</v>
      </c>
      <c r="K67" s="26">
        <v>372</v>
      </c>
      <c r="L67" s="26">
        <v>0</v>
      </c>
      <c r="M67" s="26">
        <v>0</v>
      </c>
      <c r="N67" s="24">
        <v>372</v>
      </c>
      <c r="O67" s="17"/>
      <c r="P67" s="26">
        <v>0</v>
      </c>
      <c r="Q67" s="26">
        <v>2</v>
      </c>
      <c r="R67" s="26">
        <v>0</v>
      </c>
      <c r="S67" s="26">
        <v>0</v>
      </c>
      <c r="T67" s="24">
        <v>2</v>
      </c>
      <c r="U67" s="17"/>
      <c r="V67" s="24">
        <v>1524</v>
      </c>
      <c r="W67" s="27"/>
    </row>
    <row r="68" spans="1:23" s="4" customFormat="1">
      <c r="A68" s="30"/>
      <c r="B68" s="8" t="s">
        <v>96</v>
      </c>
      <c r="C68" s="25" t="s">
        <v>35</v>
      </c>
      <c r="D68" s="26">
        <v>0</v>
      </c>
      <c r="E68" s="26">
        <v>28</v>
      </c>
      <c r="F68" s="26">
        <v>0</v>
      </c>
      <c r="G68" s="26">
        <v>0</v>
      </c>
      <c r="H68" s="24">
        <v>28</v>
      </c>
      <c r="I68" s="17"/>
      <c r="J68" s="26">
        <v>0</v>
      </c>
      <c r="K68" s="26">
        <v>16</v>
      </c>
      <c r="L68" s="26">
        <v>0</v>
      </c>
      <c r="M68" s="26">
        <v>0</v>
      </c>
      <c r="N68" s="24">
        <v>16</v>
      </c>
      <c r="O68" s="17"/>
      <c r="P68" s="26">
        <v>0</v>
      </c>
      <c r="Q68" s="26">
        <v>0</v>
      </c>
      <c r="R68" s="26">
        <v>0</v>
      </c>
      <c r="S68" s="26">
        <v>0</v>
      </c>
      <c r="T68" s="24">
        <v>0</v>
      </c>
      <c r="U68" s="17"/>
      <c r="V68" s="24">
        <v>44</v>
      </c>
      <c r="W68" s="27"/>
    </row>
    <row r="69" spans="1:23" s="4" customFormat="1">
      <c r="A69" s="30"/>
      <c r="B69" s="8" t="s">
        <v>97</v>
      </c>
      <c r="C69" s="25" t="s">
        <v>35</v>
      </c>
      <c r="D69" s="26">
        <v>0</v>
      </c>
      <c r="E69" s="26">
        <v>30</v>
      </c>
      <c r="F69" s="26">
        <v>0</v>
      </c>
      <c r="G69" s="26">
        <v>0</v>
      </c>
      <c r="H69" s="24">
        <v>30</v>
      </c>
      <c r="I69" s="17"/>
      <c r="J69" s="26">
        <v>0</v>
      </c>
      <c r="K69" s="26">
        <v>1</v>
      </c>
      <c r="L69" s="26">
        <v>0</v>
      </c>
      <c r="M69" s="26">
        <v>0</v>
      </c>
      <c r="N69" s="24">
        <v>1</v>
      </c>
      <c r="O69" s="17"/>
      <c r="P69" s="26">
        <v>0</v>
      </c>
      <c r="Q69" s="26">
        <v>0</v>
      </c>
      <c r="R69" s="26">
        <v>0</v>
      </c>
      <c r="S69" s="26">
        <v>0</v>
      </c>
      <c r="T69" s="24">
        <v>0</v>
      </c>
      <c r="U69" s="17"/>
      <c r="V69" s="24">
        <v>31</v>
      </c>
      <c r="W69" s="27"/>
    </row>
    <row r="70" spans="1:23" s="4" customFormat="1">
      <c r="A70" s="30"/>
      <c r="B70" s="8" t="s">
        <v>98</v>
      </c>
      <c r="C70" s="25" t="s">
        <v>35</v>
      </c>
      <c r="D70" s="26">
        <v>0</v>
      </c>
      <c r="E70" s="26">
        <v>9</v>
      </c>
      <c r="F70" s="26">
        <v>0</v>
      </c>
      <c r="G70" s="26">
        <v>0</v>
      </c>
      <c r="H70" s="24">
        <v>9</v>
      </c>
      <c r="I70" s="17"/>
      <c r="J70" s="26">
        <v>0</v>
      </c>
      <c r="K70" s="26">
        <v>2</v>
      </c>
      <c r="L70" s="26">
        <v>0</v>
      </c>
      <c r="M70" s="26">
        <v>0</v>
      </c>
      <c r="N70" s="24">
        <v>2</v>
      </c>
      <c r="O70" s="17"/>
      <c r="P70" s="26">
        <v>0</v>
      </c>
      <c r="Q70" s="26">
        <v>0</v>
      </c>
      <c r="R70" s="26">
        <v>0</v>
      </c>
      <c r="S70" s="26">
        <v>0</v>
      </c>
      <c r="T70" s="24">
        <v>0</v>
      </c>
      <c r="U70" s="17"/>
      <c r="V70" s="24">
        <v>11</v>
      </c>
      <c r="W70" s="27"/>
    </row>
    <row r="71" spans="1:23" s="4" customFormat="1">
      <c r="A71" s="30"/>
      <c r="B71" s="8" t="s">
        <v>99</v>
      </c>
      <c r="C71" s="31" t="s">
        <v>40</v>
      </c>
      <c r="D71" s="26">
        <v>0</v>
      </c>
      <c r="E71" s="26">
        <v>207</v>
      </c>
      <c r="F71" s="26">
        <v>0</v>
      </c>
      <c r="G71" s="26">
        <v>0</v>
      </c>
      <c r="H71" s="24">
        <v>207</v>
      </c>
      <c r="I71" s="17"/>
      <c r="J71" s="26">
        <v>0</v>
      </c>
      <c r="K71" s="26">
        <v>341</v>
      </c>
      <c r="L71" s="26">
        <v>0</v>
      </c>
      <c r="M71" s="26">
        <v>0</v>
      </c>
      <c r="N71" s="24">
        <v>341</v>
      </c>
      <c r="O71" s="17"/>
      <c r="P71" s="26">
        <v>0</v>
      </c>
      <c r="Q71" s="26">
        <v>14</v>
      </c>
      <c r="R71" s="26">
        <v>0</v>
      </c>
      <c r="S71" s="26">
        <v>0</v>
      </c>
      <c r="T71" s="24">
        <v>14</v>
      </c>
      <c r="U71" s="17"/>
      <c r="V71" s="24">
        <v>562</v>
      </c>
      <c r="W71" s="27"/>
    </row>
    <row r="72" spans="1:23" s="4" customFormat="1">
      <c r="A72" s="30"/>
      <c r="B72" s="8" t="s">
        <v>100</v>
      </c>
      <c r="C72" s="25" t="s">
        <v>35</v>
      </c>
      <c r="D72" s="26">
        <v>0</v>
      </c>
      <c r="E72" s="26">
        <v>66</v>
      </c>
      <c r="F72" s="26">
        <v>0</v>
      </c>
      <c r="G72" s="26">
        <v>0</v>
      </c>
      <c r="H72" s="24">
        <v>66</v>
      </c>
      <c r="I72" s="17"/>
      <c r="J72" s="26">
        <v>0</v>
      </c>
      <c r="K72" s="26">
        <v>55</v>
      </c>
      <c r="L72" s="26">
        <v>0</v>
      </c>
      <c r="M72" s="26">
        <v>0</v>
      </c>
      <c r="N72" s="24">
        <v>55</v>
      </c>
      <c r="O72" s="17"/>
      <c r="P72" s="26">
        <v>0</v>
      </c>
      <c r="Q72" s="26">
        <v>6</v>
      </c>
      <c r="R72" s="26">
        <v>0</v>
      </c>
      <c r="S72" s="26">
        <v>0</v>
      </c>
      <c r="T72" s="24">
        <v>6</v>
      </c>
      <c r="U72" s="17"/>
      <c r="V72" s="24">
        <v>127</v>
      </c>
      <c r="W72" s="27"/>
    </row>
    <row r="73" spans="1:23" s="4" customFormat="1">
      <c r="A73" s="30"/>
      <c r="B73" s="8" t="s">
        <v>101</v>
      </c>
      <c r="C73" s="25" t="s">
        <v>35</v>
      </c>
      <c r="D73" s="26">
        <v>0</v>
      </c>
      <c r="E73" s="26">
        <v>1</v>
      </c>
      <c r="F73" s="26">
        <v>0</v>
      </c>
      <c r="G73" s="26">
        <v>0</v>
      </c>
      <c r="H73" s="24">
        <v>1</v>
      </c>
      <c r="I73" s="17"/>
      <c r="J73" s="26">
        <v>0</v>
      </c>
      <c r="K73" s="26">
        <v>0</v>
      </c>
      <c r="L73" s="26">
        <v>0</v>
      </c>
      <c r="M73" s="26">
        <v>0</v>
      </c>
      <c r="N73" s="24">
        <v>0</v>
      </c>
      <c r="O73" s="17"/>
      <c r="P73" s="26">
        <v>0</v>
      </c>
      <c r="Q73" s="26">
        <v>0</v>
      </c>
      <c r="R73" s="26">
        <v>0</v>
      </c>
      <c r="S73" s="26">
        <v>0</v>
      </c>
      <c r="T73" s="24">
        <v>0</v>
      </c>
      <c r="U73" s="17"/>
      <c r="V73" s="24">
        <v>1</v>
      </c>
      <c r="W73" s="27"/>
    </row>
    <row r="74" spans="1:23" s="4" customFormat="1">
      <c r="A74" s="30"/>
      <c r="B74" s="8" t="s">
        <v>102</v>
      </c>
      <c r="C74" s="25" t="s">
        <v>35</v>
      </c>
      <c r="D74" s="26">
        <v>0</v>
      </c>
      <c r="E74" s="26">
        <v>24</v>
      </c>
      <c r="F74" s="26">
        <v>0</v>
      </c>
      <c r="G74" s="26">
        <v>0</v>
      </c>
      <c r="H74" s="24">
        <v>24</v>
      </c>
      <c r="I74" s="17"/>
      <c r="J74" s="26">
        <v>0</v>
      </c>
      <c r="K74" s="26">
        <v>26</v>
      </c>
      <c r="L74" s="26">
        <v>0</v>
      </c>
      <c r="M74" s="26">
        <v>0</v>
      </c>
      <c r="N74" s="24">
        <v>26</v>
      </c>
      <c r="O74" s="17"/>
      <c r="P74" s="26">
        <v>0</v>
      </c>
      <c r="Q74" s="26">
        <v>0</v>
      </c>
      <c r="R74" s="26">
        <v>0</v>
      </c>
      <c r="S74" s="26">
        <v>0</v>
      </c>
      <c r="T74" s="24">
        <v>0</v>
      </c>
      <c r="U74" s="17"/>
      <c r="V74" s="24">
        <v>50</v>
      </c>
      <c r="W74" s="27"/>
    </row>
    <row r="75" spans="1:23" s="4" customFormat="1">
      <c r="A75" s="30"/>
      <c r="B75" s="8" t="s">
        <v>103</v>
      </c>
      <c r="C75" s="25" t="s">
        <v>35</v>
      </c>
      <c r="D75" s="26">
        <v>0</v>
      </c>
      <c r="E75" s="26">
        <v>5</v>
      </c>
      <c r="F75" s="26">
        <v>0</v>
      </c>
      <c r="G75" s="26">
        <v>0</v>
      </c>
      <c r="H75" s="24">
        <v>5</v>
      </c>
      <c r="I75" s="17"/>
      <c r="J75" s="26">
        <v>0</v>
      </c>
      <c r="K75" s="26">
        <v>0</v>
      </c>
      <c r="L75" s="26">
        <v>0</v>
      </c>
      <c r="M75" s="26">
        <v>0</v>
      </c>
      <c r="N75" s="24">
        <v>0</v>
      </c>
      <c r="O75" s="17"/>
      <c r="P75" s="26">
        <v>0</v>
      </c>
      <c r="Q75" s="26">
        <v>0</v>
      </c>
      <c r="R75" s="26">
        <v>0</v>
      </c>
      <c r="S75" s="26">
        <v>0</v>
      </c>
      <c r="T75" s="24">
        <v>0</v>
      </c>
      <c r="U75" s="17"/>
      <c r="V75" s="24">
        <v>5</v>
      </c>
      <c r="W75" s="27"/>
    </row>
    <row r="76" spans="1:23" s="4" customFormat="1">
      <c r="A76" s="30"/>
      <c r="B76" s="8" t="s">
        <v>104</v>
      </c>
      <c r="C76" s="25" t="s">
        <v>35</v>
      </c>
      <c r="D76" s="26">
        <v>0</v>
      </c>
      <c r="E76" s="26">
        <v>3</v>
      </c>
      <c r="F76" s="26">
        <v>0</v>
      </c>
      <c r="G76" s="26">
        <v>0</v>
      </c>
      <c r="H76" s="24">
        <v>3</v>
      </c>
      <c r="I76" s="17"/>
      <c r="J76" s="26">
        <v>0</v>
      </c>
      <c r="K76" s="26">
        <v>2</v>
      </c>
      <c r="L76" s="26">
        <v>0</v>
      </c>
      <c r="M76" s="26">
        <v>0</v>
      </c>
      <c r="N76" s="24">
        <v>2</v>
      </c>
      <c r="O76" s="17"/>
      <c r="P76" s="26">
        <v>0</v>
      </c>
      <c r="Q76" s="26">
        <v>0</v>
      </c>
      <c r="R76" s="26">
        <v>0</v>
      </c>
      <c r="S76" s="26">
        <v>0</v>
      </c>
      <c r="T76" s="24">
        <v>0</v>
      </c>
      <c r="U76" s="17"/>
      <c r="V76" s="24">
        <v>5</v>
      </c>
      <c r="W76" s="27"/>
    </row>
    <row r="77" spans="1:23" s="4" customFormat="1">
      <c r="A77" s="30"/>
      <c r="B77" s="8" t="s">
        <v>105</v>
      </c>
      <c r="C77" s="31" t="s">
        <v>40</v>
      </c>
      <c r="D77" s="26">
        <v>0</v>
      </c>
      <c r="E77" s="26">
        <v>0</v>
      </c>
      <c r="F77" s="26">
        <v>0</v>
      </c>
      <c r="G77" s="26">
        <v>0</v>
      </c>
      <c r="H77" s="24">
        <v>0</v>
      </c>
      <c r="I77" s="17"/>
      <c r="J77" s="26">
        <v>0</v>
      </c>
      <c r="K77" s="26">
        <v>7</v>
      </c>
      <c r="L77" s="26">
        <v>0</v>
      </c>
      <c r="M77" s="26">
        <v>0</v>
      </c>
      <c r="N77" s="24">
        <v>7</v>
      </c>
      <c r="O77" s="17"/>
      <c r="P77" s="26">
        <v>0</v>
      </c>
      <c r="Q77" s="26">
        <v>0</v>
      </c>
      <c r="R77" s="26">
        <v>0</v>
      </c>
      <c r="S77" s="26">
        <v>0</v>
      </c>
      <c r="T77" s="24">
        <v>0</v>
      </c>
      <c r="U77" s="17"/>
      <c r="V77" s="24">
        <v>7</v>
      </c>
      <c r="W77" s="27"/>
    </row>
    <row r="78" spans="1:23" s="4" customFormat="1">
      <c r="A78" s="30"/>
      <c r="B78" s="8" t="s">
        <v>106</v>
      </c>
      <c r="C78" s="25" t="s">
        <v>35</v>
      </c>
      <c r="D78" s="26">
        <v>0</v>
      </c>
      <c r="E78" s="26">
        <v>1</v>
      </c>
      <c r="F78" s="26">
        <v>0</v>
      </c>
      <c r="G78" s="26">
        <v>0</v>
      </c>
      <c r="H78" s="24">
        <v>1</v>
      </c>
      <c r="I78" s="17"/>
      <c r="J78" s="26">
        <v>0</v>
      </c>
      <c r="K78" s="26">
        <v>0</v>
      </c>
      <c r="L78" s="26">
        <v>0</v>
      </c>
      <c r="M78" s="26">
        <v>0</v>
      </c>
      <c r="N78" s="24">
        <v>0</v>
      </c>
      <c r="O78" s="17"/>
      <c r="P78" s="26">
        <v>0</v>
      </c>
      <c r="Q78" s="26">
        <v>0</v>
      </c>
      <c r="R78" s="26">
        <v>0</v>
      </c>
      <c r="S78" s="26">
        <v>0</v>
      </c>
      <c r="T78" s="24">
        <v>0</v>
      </c>
      <c r="U78" s="17"/>
      <c r="V78" s="24">
        <v>1</v>
      </c>
      <c r="W78" s="27"/>
    </row>
    <row r="79" spans="1:23" s="4" customFormat="1">
      <c r="A79" s="30"/>
      <c r="B79" s="8" t="s">
        <v>107</v>
      </c>
      <c r="C79" s="25" t="s">
        <v>35</v>
      </c>
      <c r="D79" s="26">
        <v>0</v>
      </c>
      <c r="E79" s="26">
        <v>636</v>
      </c>
      <c r="F79" s="26">
        <v>0</v>
      </c>
      <c r="G79" s="26">
        <v>0</v>
      </c>
      <c r="H79" s="24">
        <v>636</v>
      </c>
      <c r="I79" s="17"/>
      <c r="J79" s="26">
        <v>0</v>
      </c>
      <c r="K79" s="26">
        <v>378</v>
      </c>
      <c r="L79" s="26">
        <v>0</v>
      </c>
      <c r="M79" s="26">
        <v>0</v>
      </c>
      <c r="N79" s="24">
        <v>378</v>
      </c>
      <c r="O79" s="17"/>
      <c r="P79" s="26">
        <v>0</v>
      </c>
      <c r="Q79" s="26">
        <v>0</v>
      </c>
      <c r="R79" s="26">
        <v>0</v>
      </c>
      <c r="S79" s="26">
        <v>0</v>
      </c>
      <c r="T79" s="24">
        <v>0</v>
      </c>
      <c r="U79" s="17"/>
      <c r="V79" s="24">
        <v>1014</v>
      </c>
      <c r="W79" s="27"/>
    </row>
    <row r="80" spans="1:23" s="4" customFormat="1">
      <c r="A80" s="30"/>
      <c r="B80" s="8" t="s">
        <v>108</v>
      </c>
      <c r="C80" s="31" t="s">
        <v>40</v>
      </c>
      <c r="D80" s="26">
        <v>0</v>
      </c>
      <c r="E80" s="26">
        <v>2</v>
      </c>
      <c r="F80" s="26">
        <v>0</v>
      </c>
      <c r="G80" s="26">
        <v>0</v>
      </c>
      <c r="H80" s="24">
        <v>2</v>
      </c>
      <c r="I80" s="17"/>
      <c r="J80" s="26">
        <v>0</v>
      </c>
      <c r="K80" s="26">
        <v>5</v>
      </c>
      <c r="L80" s="26">
        <v>0</v>
      </c>
      <c r="M80" s="26">
        <v>0</v>
      </c>
      <c r="N80" s="24">
        <v>5</v>
      </c>
      <c r="O80" s="17"/>
      <c r="P80" s="26">
        <v>0</v>
      </c>
      <c r="Q80" s="26">
        <v>0</v>
      </c>
      <c r="R80" s="26">
        <v>0</v>
      </c>
      <c r="S80" s="26">
        <v>0</v>
      </c>
      <c r="T80" s="24">
        <v>0</v>
      </c>
      <c r="U80" s="17"/>
      <c r="V80" s="24">
        <v>7</v>
      </c>
      <c r="W80" s="27"/>
    </row>
    <row r="81" spans="1:23" s="4" customFormat="1">
      <c r="A81" s="30"/>
      <c r="B81" s="8" t="s">
        <v>109</v>
      </c>
      <c r="C81" s="31" t="s">
        <v>40</v>
      </c>
      <c r="D81" s="26">
        <v>0</v>
      </c>
      <c r="E81" s="26">
        <v>1</v>
      </c>
      <c r="F81" s="26">
        <v>0</v>
      </c>
      <c r="G81" s="26">
        <v>0</v>
      </c>
      <c r="H81" s="24">
        <v>1</v>
      </c>
      <c r="I81" s="17"/>
      <c r="J81" s="26">
        <v>0</v>
      </c>
      <c r="K81" s="26">
        <v>0</v>
      </c>
      <c r="L81" s="26">
        <v>0</v>
      </c>
      <c r="M81" s="26">
        <v>0</v>
      </c>
      <c r="N81" s="24">
        <v>0</v>
      </c>
      <c r="O81" s="17"/>
      <c r="P81" s="26">
        <v>0</v>
      </c>
      <c r="Q81" s="26">
        <v>0</v>
      </c>
      <c r="R81" s="26">
        <v>0</v>
      </c>
      <c r="S81" s="26">
        <v>0</v>
      </c>
      <c r="T81" s="24">
        <v>0</v>
      </c>
      <c r="U81" s="17"/>
      <c r="V81" s="24">
        <v>1</v>
      </c>
      <c r="W81" s="27"/>
    </row>
    <row r="82" spans="1:23" s="4" customFormat="1">
      <c r="A82" s="30"/>
      <c r="B82" s="8" t="s">
        <v>110</v>
      </c>
      <c r="C82" s="25" t="s">
        <v>35</v>
      </c>
      <c r="D82" s="26">
        <v>0</v>
      </c>
      <c r="E82" s="26">
        <v>21</v>
      </c>
      <c r="F82" s="26">
        <v>0</v>
      </c>
      <c r="G82" s="26">
        <v>0</v>
      </c>
      <c r="H82" s="24">
        <v>21</v>
      </c>
      <c r="I82" s="17"/>
      <c r="J82" s="26">
        <v>0</v>
      </c>
      <c r="K82" s="26">
        <v>5</v>
      </c>
      <c r="L82" s="26">
        <v>0</v>
      </c>
      <c r="M82" s="26">
        <v>0</v>
      </c>
      <c r="N82" s="24">
        <v>5</v>
      </c>
      <c r="O82" s="17"/>
      <c r="P82" s="26">
        <v>0</v>
      </c>
      <c r="Q82" s="26">
        <v>0</v>
      </c>
      <c r="R82" s="26">
        <v>0</v>
      </c>
      <c r="S82" s="26">
        <v>0</v>
      </c>
      <c r="T82" s="24">
        <v>0</v>
      </c>
      <c r="U82" s="17"/>
      <c r="V82" s="24">
        <v>26</v>
      </c>
      <c r="W82" s="27"/>
    </row>
    <row r="83" spans="1:23" s="4" customFormat="1">
      <c r="A83" s="30"/>
      <c r="B83" s="8" t="s">
        <v>111</v>
      </c>
      <c r="C83" s="25" t="s">
        <v>35</v>
      </c>
      <c r="D83" s="26">
        <v>0</v>
      </c>
      <c r="E83" s="26">
        <v>319</v>
      </c>
      <c r="F83" s="26">
        <v>0</v>
      </c>
      <c r="G83" s="26">
        <v>0</v>
      </c>
      <c r="H83" s="24">
        <v>319</v>
      </c>
      <c r="I83" s="17"/>
      <c r="J83" s="26">
        <v>0</v>
      </c>
      <c r="K83" s="26">
        <v>213</v>
      </c>
      <c r="L83" s="26">
        <v>0</v>
      </c>
      <c r="M83" s="26">
        <v>0</v>
      </c>
      <c r="N83" s="24">
        <v>213</v>
      </c>
      <c r="O83" s="17"/>
      <c r="P83" s="26">
        <v>0</v>
      </c>
      <c r="Q83" s="26">
        <v>0</v>
      </c>
      <c r="R83" s="26">
        <v>0</v>
      </c>
      <c r="S83" s="26">
        <v>0</v>
      </c>
      <c r="T83" s="24">
        <v>0</v>
      </c>
      <c r="U83" s="17"/>
      <c r="V83" s="24">
        <v>532</v>
      </c>
      <c r="W83" s="27"/>
    </row>
    <row r="84" spans="1:23" s="4" customFormat="1">
      <c r="A84" s="30"/>
      <c r="B84" s="8" t="s">
        <v>112</v>
      </c>
      <c r="C84" s="31" t="s">
        <v>113</v>
      </c>
      <c r="D84" s="26">
        <v>0</v>
      </c>
      <c r="E84" s="26">
        <v>0</v>
      </c>
      <c r="F84" s="26">
        <v>0</v>
      </c>
      <c r="G84" s="26">
        <v>0</v>
      </c>
      <c r="H84" s="24">
        <v>0</v>
      </c>
      <c r="I84" s="17"/>
      <c r="J84" s="26">
        <v>0</v>
      </c>
      <c r="K84" s="26">
        <v>0</v>
      </c>
      <c r="L84" s="26">
        <v>1</v>
      </c>
      <c r="M84" s="26">
        <v>0</v>
      </c>
      <c r="N84" s="24">
        <v>1</v>
      </c>
      <c r="O84" s="17"/>
      <c r="P84" s="26">
        <v>0</v>
      </c>
      <c r="Q84" s="26">
        <v>0</v>
      </c>
      <c r="R84" s="26">
        <v>0</v>
      </c>
      <c r="S84" s="26">
        <v>0</v>
      </c>
      <c r="T84" s="24">
        <v>0</v>
      </c>
      <c r="U84" s="17"/>
      <c r="V84" s="24">
        <v>1</v>
      </c>
      <c r="W84" s="27"/>
    </row>
    <row r="85" spans="1:23" s="4" customFormat="1">
      <c r="A85" s="30" t="s">
        <v>81</v>
      </c>
      <c r="B85" s="8" t="s">
        <v>114</v>
      </c>
      <c r="C85" s="31" t="s">
        <v>113</v>
      </c>
      <c r="D85" s="26">
        <v>0</v>
      </c>
      <c r="E85" s="26">
        <v>0</v>
      </c>
      <c r="F85" s="26">
        <v>1</v>
      </c>
      <c r="G85" s="26">
        <v>0</v>
      </c>
      <c r="H85" s="24">
        <v>1</v>
      </c>
      <c r="I85" s="17"/>
      <c r="J85" s="26">
        <v>0</v>
      </c>
      <c r="K85" s="26">
        <v>0</v>
      </c>
      <c r="L85" s="26">
        <v>17</v>
      </c>
      <c r="M85" s="26">
        <v>0</v>
      </c>
      <c r="N85" s="24">
        <v>17</v>
      </c>
      <c r="O85" s="17"/>
      <c r="P85" s="26">
        <v>0</v>
      </c>
      <c r="Q85" s="26">
        <v>0</v>
      </c>
      <c r="R85" s="26">
        <v>19</v>
      </c>
      <c r="S85" s="26">
        <v>0</v>
      </c>
      <c r="T85" s="24">
        <v>19</v>
      </c>
      <c r="U85" s="17"/>
      <c r="V85" s="24">
        <v>37</v>
      </c>
      <c r="W85" s="27"/>
    </row>
    <row r="86" spans="1:23" s="4" customFormat="1">
      <c r="A86" s="30"/>
      <c r="B86" s="8" t="s">
        <v>115</v>
      </c>
      <c r="C86" s="31" t="s">
        <v>113</v>
      </c>
      <c r="D86" s="26">
        <v>0</v>
      </c>
      <c r="E86" s="26">
        <v>0</v>
      </c>
      <c r="F86" s="26">
        <v>1</v>
      </c>
      <c r="G86" s="26">
        <v>0</v>
      </c>
      <c r="H86" s="24">
        <v>1</v>
      </c>
      <c r="I86" s="17"/>
      <c r="J86" s="26">
        <v>0</v>
      </c>
      <c r="K86" s="26">
        <v>0</v>
      </c>
      <c r="L86" s="26">
        <v>10</v>
      </c>
      <c r="M86" s="26">
        <v>0</v>
      </c>
      <c r="N86" s="24">
        <v>10</v>
      </c>
      <c r="O86" s="17"/>
      <c r="P86" s="26">
        <v>0</v>
      </c>
      <c r="Q86" s="26">
        <v>0</v>
      </c>
      <c r="R86" s="26">
        <v>13</v>
      </c>
      <c r="S86" s="26">
        <v>0</v>
      </c>
      <c r="T86" s="24">
        <v>13</v>
      </c>
      <c r="U86" s="17"/>
      <c r="V86" s="24">
        <v>24</v>
      </c>
      <c r="W86" s="27"/>
    </row>
    <row r="87" spans="1:23" s="4" customFormat="1">
      <c r="A87" s="30"/>
      <c r="B87" s="8" t="s">
        <v>116</v>
      </c>
      <c r="C87" s="31" t="s">
        <v>113</v>
      </c>
      <c r="D87" s="26">
        <v>0</v>
      </c>
      <c r="E87" s="26">
        <v>0</v>
      </c>
      <c r="F87" s="26">
        <v>0</v>
      </c>
      <c r="G87" s="26">
        <v>0</v>
      </c>
      <c r="H87" s="24">
        <v>0</v>
      </c>
      <c r="I87" s="17"/>
      <c r="J87" s="26">
        <v>0</v>
      </c>
      <c r="K87" s="26">
        <v>1</v>
      </c>
      <c r="L87" s="26">
        <v>0</v>
      </c>
      <c r="M87" s="26">
        <v>0</v>
      </c>
      <c r="N87" s="24">
        <v>1</v>
      </c>
      <c r="O87" s="17"/>
      <c r="P87" s="26">
        <v>0</v>
      </c>
      <c r="Q87" s="26">
        <v>1</v>
      </c>
      <c r="R87" s="26">
        <v>0</v>
      </c>
      <c r="S87" s="26">
        <v>0</v>
      </c>
      <c r="T87" s="24">
        <v>1</v>
      </c>
      <c r="U87" s="17"/>
      <c r="V87" s="24">
        <v>2</v>
      </c>
      <c r="W87" s="27"/>
    </row>
    <row r="88" spans="1:23" s="4" customFormat="1">
      <c r="A88" s="30"/>
      <c r="B88" s="8" t="s">
        <v>117</v>
      </c>
      <c r="C88" s="31" t="s">
        <v>113</v>
      </c>
      <c r="D88" s="26">
        <v>0</v>
      </c>
      <c r="E88" s="26">
        <v>0</v>
      </c>
      <c r="F88" s="26">
        <v>0</v>
      </c>
      <c r="G88" s="26">
        <v>0</v>
      </c>
      <c r="H88" s="24">
        <v>0</v>
      </c>
      <c r="I88" s="17"/>
      <c r="J88" s="26">
        <v>0</v>
      </c>
      <c r="K88" s="26">
        <v>3</v>
      </c>
      <c r="L88" s="26">
        <v>4</v>
      </c>
      <c r="M88" s="26">
        <v>0</v>
      </c>
      <c r="N88" s="24">
        <v>7</v>
      </c>
      <c r="O88" s="17"/>
      <c r="P88" s="26">
        <v>0</v>
      </c>
      <c r="Q88" s="26">
        <v>1</v>
      </c>
      <c r="R88" s="26">
        <v>3</v>
      </c>
      <c r="S88" s="26">
        <v>0</v>
      </c>
      <c r="T88" s="24">
        <v>4</v>
      </c>
      <c r="U88" s="17"/>
      <c r="V88" s="24">
        <v>11</v>
      </c>
      <c r="W88" s="27"/>
    </row>
    <row r="89" spans="1:23" s="4" customFormat="1">
      <c r="A89" s="30"/>
      <c r="B89" s="8" t="s">
        <v>118</v>
      </c>
      <c r="C89" s="25" t="s">
        <v>35</v>
      </c>
      <c r="D89" s="26">
        <v>0</v>
      </c>
      <c r="E89" s="26">
        <v>2</v>
      </c>
      <c r="F89" s="26">
        <v>0</v>
      </c>
      <c r="G89" s="26">
        <v>0</v>
      </c>
      <c r="H89" s="24">
        <v>2</v>
      </c>
      <c r="I89" s="17"/>
      <c r="J89" s="26">
        <v>0</v>
      </c>
      <c r="K89" s="26">
        <v>0</v>
      </c>
      <c r="L89" s="26">
        <v>0</v>
      </c>
      <c r="M89" s="26">
        <v>0</v>
      </c>
      <c r="N89" s="24">
        <v>0</v>
      </c>
      <c r="O89" s="17"/>
      <c r="P89" s="26">
        <v>0</v>
      </c>
      <c r="Q89" s="26">
        <v>0</v>
      </c>
      <c r="R89" s="26">
        <v>0</v>
      </c>
      <c r="S89" s="26">
        <v>0</v>
      </c>
      <c r="T89" s="24">
        <v>0</v>
      </c>
      <c r="U89" s="17"/>
      <c r="V89" s="24">
        <v>2</v>
      </c>
      <c r="W89" s="27"/>
    </row>
    <row r="90" spans="1:23" s="4" customFormat="1">
      <c r="A90" s="30"/>
      <c r="B90" s="8" t="s">
        <v>119</v>
      </c>
      <c r="C90" s="25" t="s">
        <v>35</v>
      </c>
      <c r="D90" s="26">
        <v>0</v>
      </c>
      <c r="E90" s="26">
        <v>8</v>
      </c>
      <c r="F90" s="26">
        <v>0</v>
      </c>
      <c r="G90" s="26">
        <v>0</v>
      </c>
      <c r="H90" s="24">
        <v>8</v>
      </c>
      <c r="I90" s="17"/>
      <c r="J90" s="26">
        <v>0</v>
      </c>
      <c r="K90" s="26">
        <v>8</v>
      </c>
      <c r="L90" s="26">
        <v>0</v>
      </c>
      <c r="M90" s="26">
        <v>0</v>
      </c>
      <c r="N90" s="24">
        <v>8</v>
      </c>
      <c r="O90" s="17"/>
      <c r="P90" s="26">
        <v>0</v>
      </c>
      <c r="Q90" s="26">
        <v>0</v>
      </c>
      <c r="R90" s="26">
        <v>0</v>
      </c>
      <c r="S90" s="26">
        <v>0</v>
      </c>
      <c r="T90" s="24">
        <v>0</v>
      </c>
      <c r="U90" s="17"/>
      <c r="V90" s="24">
        <v>16</v>
      </c>
      <c r="W90" s="27"/>
    </row>
    <row r="91" spans="1:23" s="4" customFormat="1">
      <c r="A91" s="30"/>
      <c r="B91" s="8" t="s">
        <v>120</v>
      </c>
      <c r="C91" s="25" t="s">
        <v>35</v>
      </c>
      <c r="D91" s="26">
        <v>0</v>
      </c>
      <c r="E91" s="26">
        <v>14</v>
      </c>
      <c r="F91" s="26">
        <v>0</v>
      </c>
      <c r="G91" s="26">
        <v>0</v>
      </c>
      <c r="H91" s="24">
        <v>14</v>
      </c>
      <c r="I91" s="17"/>
      <c r="J91" s="26">
        <v>0</v>
      </c>
      <c r="K91" s="26">
        <v>39</v>
      </c>
      <c r="L91" s="26">
        <v>0</v>
      </c>
      <c r="M91" s="26">
        <v>0</v>
      </c>
      <c r="N91" s="24">
        <v>39</v>
      </c>
      <c r="O91" s="17"/>
      <c r="P91" s="26">
        <v>0</v>
      </c>
      <c r="Q91" s="26">
        <v>0</v>
      </c>
      <c r="R91" s="26">
        <v>0</v>
      </c>
      <c r="S91" s="26">
        <v>0</v>
      </c>
      <c r="T91" s="24">
        <v>0</v>
      </c>
      <c r="U91" s="17"/>
      <c r="V91" s="24">
        <v>53</v>
      </c>
      <c r="W91" s="27"/>
    </row>
    <row r="92" spans="1:23" s="4" customFormat="1">
      <c r="A92" s="30"/>
      <c r="B92" s="8" t="s">
        <v>121</v>
      </c>
      <c r="C92" s="25" t="s">
        <v>35</v>
      </c>
      <c r="D92" s="26">
        <v>0</v>
      </c>
      <c r="E92" s="26">
        <v>10</v>
      </c>
      <c r="F92" s="26">
        <v>0</v>
      </c>
      <c r="G92" s="26">
        <v>0</v>
      </c>
      <c r="H92" s="24">
        <v>10</v>
      </c>
      <c r="I92" s="17"/>
      <c r="J92" s="26">
        <v>0</v>
      </c>
      <c r="K92" s="26">
        <v>0</v>
      </c>
      <c r="L92" s="26">
        <v>0</v>
      </c>
      <c r="M92" s="26">
        <v>0</v>
      </c>
      <c r="N92" s="24">
        <v>0</v>
      </c>
      <c r="O92" s="17"/>
      <c r="P92" s="26">
        <v>0</v>
      </c>
      <c r="Q92" s="26">
        <v>0</v>
      </c>
      <c r="R92" s="26">
        <v>0</v>
      </c>
      <c r="S92" s="26">
        <v>0</v>
      </c>
      <c r="T92" s="24">
        <v>0</v>
      </c>
      <c r="U92" s="17"/>
      <c r="V92" s="24">
        <v>10</v>
      </c>
      <c r="W92" s="27"/>
    </row>
    <row r="93" spans="1:23" s="4" customFormat="1">
      <c r="A93" s="30"/>
      <c r="B93" s="8" t="s">
        <v>122</v>
      </c>
      <c r="C93" s="25" t="s">
        <v>35</v>
      </c>
      <c r="D93" s="26">
        <v>0</v>
      </c>
      <c r="E93" s="26">
        <v>4</v>
      </c>
      <c r="F93" s="26">
        <v>0</v>
      </c>
      <c r="G93" s="26">
        <v>0</v>
      </c>
      <c r="H93" s="24">
        <v>4</v>
      </c>
      <c r="I93" s="17"/>
      <c r="J93" s="26">
        <v>0</v>
      </c>
      <c r="K93" s="26">
        <v>1</v>
      </c>
      <c r="L93" s="26">
        <v>0</v>
      </c>
      <c r="M93" s="26">
        <v>0</v>
      </c>
      <c r="N93" s="24">
        <v>1</v>
      </c>
      <c r="O93" s="17"/>
      <c r="P93" s="26">
        <v>0</v>
      </c>
      <c r="Q93" s="26">
        <v>0</v>
      </c>
      <c r="R93" s="26">
        <v>0</v>
      </c>
      <c r="S93" s="26">
        <v>0</v>
      </c>
      <c r="T93" s="24">
        <v>0</v>
      </c>
      <c r="U93" s="17"/>
      <c r="V93" s="24">
        <v>5</v>
      </c>
      <c r="W93" s="27"/>
    </row>
    <row r="94" spans="1:23" s="4" customFormat="1">
      <c r="A94" s="30"/>
      <c r="B94" s="8" t="s">
        <v>123</v>
      </c>
      <c r="C94" s="25" t="s">
        <v>35</v>
      </c>
      <c r="D94" s="26">
        <v>0</v>
      </c>
      <c r="E94" s="26">
        <v>16</v>
      </c>
      <c r="F94" s="26">
        <v>0</v>
      </c>
      <c r="G94" s="26">
        <v>0</v>
      </c>
      <c r="H94" s="24">
        <v>16</v>
      </c>
      <c r="I94" s="17"/>
      <c r="J94" s="26">
        <v>0</v>
      </c>
      <c r="K94" s="26">
        <v>0</v>
      </c>
      <c r="L94" s="26">
        <v>0</v>
      </c>
      <c r="M94" s="26">
        <v>0</v>
      </c>
      <c r="N94" s="24">
        <v>0</v>
      </c>
      <c r="O94" s="17"/>
      <c r="P94" s="26">
        <v>0</v>
      </c>
      <c r="Q94" s="26">
        <v>0</v>
      </c>
      <c r="R94" s="26">
        <v>0</v>
      </c>
      <c r="S94" s="26">
        <v>0</v>
      </c>
      <c r="T94" s="24">
        <v>0</v>
      </c>
      <c r="U94" s="17"/>
      <c r="V94" s="24">
        <v>16</v>
      </c>
      <c r="W94" s="27"/>
    </row>
    <row r="95" spans="1:23" s="4" customFormat="1">
      <c r="A95" s="30"/>
      <c r="B95" s="8" t="s">
        <v>182</v>
      </c>
      <c r="C95" s="25" t="s">
        <v>35</v>
      </c>
      <c r="D95" s="26">
        <v>0</v>
      </c>
      <c r="E95" s="26">
        <v>2</v>
      </c>
      <c r="F95" s="26">
        <v>0</v>
      </c>
      <c r="G95" s="26">
        <v>0</v>
      </c>
      <c r="H95" s="24">
        <v>2</v>
      </c>
      <c r="I95" s="17"/>
      <c r="J95" s="26">
        <v>0</v>
      </c>
      <c r="K95" s="26">
        <v>2</v>
      </c>
      <c r="L95" s="26">
        <v>0</v>
      </c>
      <c r="M95" s="26">
        <v>0</v>
      </c>
      <c r="N95" s="24">
        <v>2</v>
      </c>
      <c r="O95" s="17"/>
      <c r="P95" s="26">
        <v>0</v>
      </c>
      <c r="Q95" s="26">
        <v>0</v>
      </c>
      <c r="R95" s="26">
        <v>0</v>
      </c>
      <c r="S95" s="26">
        <v>0</v>
      </c>
      <c r="T95" s="24">
        <v>0</v>
      </c>
      <c r="U95" s="17"/>
      <c r="V95" s="24">
        <v>4</v>
      </c>
      <c r="W95" s="27"/>
    </row>
    <row r="96" spans="1:23" s="4" customFormat="1">
      <c r="A96" s="30"/>
      <c r="B96" s="8" t="s">
        <v>124</v>
      </c>
      <c r="C96" s="31" t="s">
        <v>40</v>
      </c>
      <c r="D96" s="26">
        <v>19</v>
      </c>
      <c r="E96" s="26">
        <v>19</v>
      </c>
      <c r="F96" s="26">
        <v>0</v>
      </c>
      <c r="G96" s="26">
        <v>11</v>
      </c>
      <c r="H96" s="24">
        <v>49</v>
      </c>
      <c r="I96" s="17"/>
      <c r="J96" s="26">
        <v>0</v>
      </c>
      <c r="K96" s="26">
        <v>2</v>
      </c>
      <c r="L96" s="26">
        <v>0</v>
      </c>
      <c r="M96" s="26">
        <v>0</v>
      </c>
      <c r="N96" s="24">
        <v>2</v>
      </c>
      <c r="O96" s="17"/>
      <c r="P96" s="26">
        <v>0</v>
      </c>
      <c r="Q96" s="26">
        <v>0</v>
      </c>
      <c r="R96" s="26">
        <v>0</v>
      </c>
      <c r="S96" s="26">
        <v>0</v>
      </c>
      <c r="T96" s="24">
        <v>0</v>
      </c>
      <c r="U96" s="17"/>
      <c r="V96" s="24">
        <v>51</v>
      </c>
      <c r="W96" s="27"/>
    </row>
    <row r="97" spans="1:23" s="4" customFormat="1">
      <c r="A97" s="30"/>
      <c r="B97" s="8" t="s">
        <v>125</v>
      </c>
      <c r="C97" s="31" t="s">
        <v>40</v>
      </c>
      <c r="D97" s="26">
        <v>0</v>
      </c>
      <c r="E97" s="26">
        <v>97</v>
      </c>
      <c r="F97" s="26">
        <v>0</v>
      </c>
      <c r="G97" s="26">
        <v>0</v>
      </c>
      <c r="H97" s="24">
        <v>97</v>
      </c>
      <c r="I97" s="17"/>
      <c r="J97" s="26">
        <v>0</v>
      </c>
      <c r="K97" s="26">
        <v>89</v>
      </c>
      <c r="L97" s="26">
        <v>0</v>
      </c>
      <c r="M97" s="26">
        <v>0</v>
      </c>
      <c r="N97" s="24">
        <v>89</v>
      </c>
      <c r="O97" s="17"/>
      <c r="P97" s="26">
        <v>0</v>
      </c>
      <c r="Q97" s="26">
        <v>0</v>
      </c>
      <c r="R97" s="26">
        <v>0</v>
      </c>
      <c r="S97" s="26">
        <v>0</v>
      </c>
      <c r="T97" s="24">
        <v>0</v>
      </c>
      <c r="U97" s="17"/>
      <c r="V97" s="24">
        <v>186</v>
      </c>
      <c r="W97" s="27"/>
    </row>
    <row r="98" spans="1:23" s="4" customFormat="1">
      <c r="A98" s="30"/>
      <c r="B98" s="8" t="s">
        <v>126</v>
      </c>
      <c r="C98" s="25" t="s">
        <v>35</v>
      </c>
      <c r="D98" s="26">
        <v>0</v>
      </c>
      <c r="E98" s="26">
        <v>0</v>
      </c>
      <c r="F98" s="26">
        <v>0</v>
      </c>
      <c r="G98" s="26">
        <v>0</v>
      </c>
      <c r="H98" s="24">
        <v>0</v>
      </c>
      <c r="I98" s="17"/>
      <c r="J98" s="26">
        <v>0</v>
      </c>
      <c r="K98" s="26">
        <v>12</v>
      </c>
      <c r="L98" s="26">
        <v>0</v>
      </c>
      <c r="M98" s="26">
        <v>0</v>
      </c>
      <c r="N98" s="24">
        <v>12</v>
      </c>
      <c r="O98" s="17"/>
      <c r="P98" s="26">
        <v>0</v>
      </c>
      <c r="Q98" s="26">
        <v>0</v>
      </c>
      <c r="R98" s="26">
        <v>0</v>
      </c>
      <c r="S98" s="26">
        <v>0</v>
      </c>
      <c r="T98" s="24">
        <v>0</v>
      </c>
      <c r="U98" s="17"/>
      <c r="V98" s="24">
        <v>12</v>
      </c>
      <c r="W98" s="27"/>
    </row>
    <row r="99" spans="1:23" s="4" customFormat="1">
      <c r="A99" s="30"/>
      <c r="B99" s="8" t="s">
        <v>127</v>
      </c>
      <c r="C99" s="25" t="s">
        <v>35</v>
      </c>
      <c r="D99" s="26">
        <v>0</v>
      </c>
      <c r="E99" s="26">
        <v>27</v>
      </c>
      <c r="F99" s="26">
        <v>0</v>
      </c>
      <c r="G99" s="26">
        <v>0</v>
      </c>
      <c r="H99" s="24">
        <v>27</v>
      </c>
      <c r="I99" s="17"/>
      <c r="J99" s="26">
        <v>0</v>
      </c>
      <c r="K99" s="26">
        <v>0</v>
      </c>
      <c r="L99" s="26">
        <v>0</v>
      </c>
      <c r="M99" s="26">
        <v>0</v>
      </c>
      <c r="N99" s="24">
        <v>0</v>
      </c>
      <c r="O99" s="17"/>
      <c r="P99" s="26">
        <v>0</v>
      </c>
      <c r="Q99" s="26">
        <v>0</v>
      </c>
      <c r="R99" s="26">
        <v>0</v>
      </c>
      <c r="S99" s="26">
        <v>0</v>
      </c>
      <c r="T99" s="24">
        <v>0</v>
      </c>
      <c r="U99" s="17"/>
      <c r="V99" s="24">
        <v>27</v>
      </c>
      <c r="W99" s="27"/>
    </row>
    <row r="100" spans="1:23" s="4" customFormat="1">
      <c r="A100" s="30"/>
      <c r="B100" s="8" t="s">
        <v>128</v>
      </c>
      <c r="C100" s="31" t="s">
        <v>40</v>
      </c>
      <c r="D100" s="26">
        <v>0</v>
      </c>
      <c r="E100" s="26">
        <v>0</v>
      </c>
      <c r="F100" s="26">
        <v>0</v>
      </c>
      <c r="G100" s="26">
        <v>0</v>
      </c>
      <c r="H100" s="24">
        <v>0</v>
      </c>
      <c r="I100" s="17"/>
      <c r="J100" s="26">
        <v>0</v>
      </c>
      <c r="K100" s="26">
        <v>0</v>
      </c>
      <c r="L100" s="26">
        <v>4</v>
      </c>
      <c r="M100" s="26">
        <v>0</v>
      </c>
      <c r="N100" s="24">
        <v>4</v>
      </c>
      <c r="O100" s="17"/>
      <c r="P100" s="26">
        <v>0</v>
      </c>
      <c r="Q100" s="26">
        <v>0</v>
      </c>
      <c r="R100" s="26">
        <v>0</v>
      </c>
      <c r="S100" s="26">
        <v>0</v>
      </c>
      <c r="T100" s="24">
        <v>0</v>
      </c>
      <c r="U100" s="17"/>
      <c r="V100" s="24">
        <v>4</v>
      </c>
      <c r="W100" s="27"/>
    </row>
    <row r="101" spans="1:23" s="4" customFormat="1">
      <c r="A101" s="30"/>
      <c r="B101" s="8" t="s">
        <v>129</v>
      </c>
      <c r="C101" s="25" t="s">
        <v>35</v>
      </c>
      <c r="D101" s="26">
        <v>0</v>
      </c>
      <c r="E101" s="26">
        <v>27</v>
      </c>
      <c r="F101" s="26">
        <v>0</v>
      </c>
      <c r="G101" s="26">
        <v>0</v>
      </c>
      <c r="H101" s="24">
        <v>27</v>
      </c>
      <c r="I101" s="17"/>
      <c r="J101" s="26">
        <v>0</v>
      </c>
      <c r="K101" s="26">
        <v>35</v>
      </c>
      <c r="L101" s="26">
        <v>0</v>
      </c>
      <c r="M101" s="26">
        <v>0</v>
      </c>
      <c r="N101" s="24">
        <v>35</v>
      </c>
      <c r="O101" s="17"/>
      <c r="P101" s="26">
        <v>0</v>
      </c>
      <c r="Q101" s="26">
        <v>0</v>
      </c>
      <c r="R101" s="26">
        <v>0</v>
      </c>
      <c r="S101" s="26">
        <v>0</v>
      </c>
      <c r="T101" s="24">
        <v>0</v>
      </c>
      <c r="U101" s="17"/>
      <c r="V101" s="24">
        <v>62</v>
      </c>
      <c r="W101" s="27"/>
    </row>
    <row r="102" spans="1:23" s="4" customFormat="1">
      <c r="A102" s="30"/>
      <c r="B102" s="8" t="s">
        <v>130</v>
      </c>
      <c r="C102" s="25" t="s">
        <v>35</v>
      </c>
      <c r="D102" s="26">
        <v>0</v>
      </c>
      <c r="E102" s="26">
        <v>59</v>
      </c>
      <c r="F102" s="26">
        <v>0</v>
      </c>
      <c r="G102" s="26">
        <v>0</v>
      </c>
      <c r="H102" s="24">
        <v>59</v>
      </c>
      <c r="I102" s="17"/>
      <c r="J102" s="26">
        <v>0</v>
      </c>
      <c r="K102" s="26">
        <v>64</v>
      </c>
      <c r="L102" s="26">
        <v>0</v>
      </c>
      <c r="M102" s="26">
        <v>0</v>
      </c>
      <c r="N102" s="24">
        <v>64</v>
      </c>
      <c r="O102" s="17"/>
      <c r="P102" s="26">
        <v>0</v>
      </c>
      <c r="Q102" s="26">
        <v>0</v>
      </c>
      <c r="R102" s="26">
        <v>0</v>
      </c>
      <c r="S102" s="26">
        <v>0</v>
      </c>
      <c r="T102" s="24">
        <v>0</v>
      </c>
      <c r="U102" s="17"/>
      <c r="V102" s="24">
        <v>123</v>
      </c>
      <c r="W102" s="27"/>
    </row>
    <row r="103" spans="1:23" s="4" customFormat="1">
      <c r="A103" s="30"/>
      <c r="B103" s="8" t="s">
        <v>131</v>
      </c>
      <c r="C103" s="25" t="s">
        <v>35</v>
      </c>
      <c r="D103" s="26">
        <v>0</v>
      </c>
      <c r="E103" s="26">
        <v>34</v>
      </c>
      <c r="F103" s="26">
        <v>0</v>
      </c>
      <c r="G103" s="26">
        <v>0</v>
      </c>
      <c r="H103" s="24">
        <v>34</v>
      </c>
      <c r="I103" s="17"/>
      <c r="J103" s="26">
        <v>0</v>
      </c>
      <c r="K103" s="26">
        <v>36</v>
      </c>
      <c r="L103" s="26">
        <v>0</v>
      </c>
      <c r="M103" s="26">
        <v>0</v>
      </c>
      <c r="N103" s="24">
        <v>36</v>
      </c>
      <c r="O103" s="17"/>
      <c r="P103" s="26">
        <v>0</v>
      </c>
      <c r="Q103" s="26">
        <v>10</v>
      </c>
      <c r="R103" s="26">
        <v>0</v>
      </c>
      <c r="S103" s="26">
        <v>0</v>
      </c>
      <c r="T103" s="24">
        <v>10</v>
      </c>
      <c r="U103" s="17"/>
      <c r="V103" s="24">
        <v>80</v>
      </c>
      <c r="W103" s="27"/>
    </row>
    <row r="104" spans="1:23" s="4" customFormat="1">
      <c r="A104" s="30"/>
      <c r="B104" s="8" t="s">
        <v>132</v>
      </c>
      <c r="C104" s="25" t="s">
        <v>35</v>
      </c>
      <c r="D104" s="26">
        <v>0</v>
      </c>
      <c r="E104" s="26">
        <v>2</v>
      </c>
      <c r="F104" s="26">
        <v>0</v>
      </c>
      <c r="G104" s="26">
        <v>0</v>
      </c>
      <c r="H104" s="24">
        <v>2</v>
      </c>
      <c r="I104" s="17"/>
      <c r="J104" s="26">
        <v>0</v>
      </c>
      <c r="K104" s="26">
        <v>17</v>
      </c>
      <c r="L104" s="26">
        <v>0</v>
      </c>
      <c r="M104" s="26">
        <v>0</v>
      </c>
      <c r="N104" s="24">
        <v>17</v>
      </c>
      <c r="O104" s="17"/>
      <c r="P104" s="26">
        <v>0</v>
      </c>
      <c r="Q104" s="26">
        <v>0</v>
      </c>
      <c r="R104" s="26">
        <v>0</v>
      </c>
      <c r="S104" s="26">
        <v>0</v>
      </c>
      <c r="T104" s="24">
        <v>0</v>
      </c>
      <c r="U104" s="17"/>
      <c r="V104" s="24">
        <v>19</v>
      </c>
      <c r="W104" s="27"/>
    </row>
    <row r="105" spans="1:23" s="4" customFormat="1">
      <c r="A105" s="30"/>
      <c r="B105" s="8" t="s">
        <v>133</v>
      </c>
      <c r="C105" s="25" t="s">
        <v>35</v>
      </c>
      <c r="D105" s="26">
        <v>0</v>
      </c>
      <c r="E105" s="26">
        <v>101</v>
      </c>
      <c r="F105" s="26">
        <v>0</v>
      </c>
      <c r="G105" s="26">
        <v>0</v>
      </c>
      <c r="H105" s="24">
        <v>101</v>
      </c>
      <c r="I105" s="17"/>
      <c r="J105" s="26">
        <v>0</v>
      </c>
      <c r="K105" s="26">
        <v>77</v>
      </c>
      <c r="L105" s="26">
        <v>0</v>
      </c>
      <c r="M105" s="26">
        <v>0</v>
      </c>
      <c r="N105" s="24">
        <v>77</v>
      </c>
      <c r="O105" s="17"/>
      <c r="P105" s="26">
        <v>0</v>
      </c>
      <c r="Q105" s="26">
        <v>0</v>
      </c>
      <c r="R105" s="26">
        <v>0</v>
      </c>
      <c r="S105" s="26">
        <v>0</v>
      </c>
      <c r="T105" s="24">
        <v>0</v>
      </c>
      <c r="U105" s="17"/>
      <c r="V105" s="24">
        <v>178</v>
      </c>
      <c r="W105" s="27"/>
    </row>
    <row r="106" spans="1:23" s="4" customFormat="1">
      <c r="A106" s="30"/>
      <c r="B106" s="8" t="s">
        <v>134</v>
      </c>
      <c r="C106" s="25" t="s">
        <v>35</v>
      </c>
      <c r="D106" s="26">
        <v>0</v>
      </c>
      <c r="E106" s="26">
        <v>259</v>
      </c>
      <c r="F106" s="26">
        <v>0</v>
      </c>
      <c r="G106" s="26">
        <v>0</v>
      </c>
      <c r="H106" s="24">
        <v>259</v>
      </c>
      <c r="I106" s="17"/>
      <c r="J106" s="26">
        <v>0</v>
      </c>
      <c r="K106" s="26">
        <v>181</v>
      </c>
      <c r="L106" s="26">
        <v>0</v>
      </c>
      <c r="M106" s="26">
        <v>0</v>
      </c>
      <c r="N106" s="24">
        <v>181</v>
      </c>
      <c r="O106" s="17"/>
      <c r="P106" s="26">
        <v>0</v>
      </c>
      <c r="Q106" s="26">
        <v>5</v>
      </c>
      <c r="R106" s="26">
        <v>0</v>
      </c>
      <c r="S106" s="26">
        <v>0</v>
      </c>
      <c r="T106" s="24">
        <v>5</v>
      </c>
      <c r="U106" s="17"/>
      <c r="V106" s="24">
        <v>445</v>
      </c>
      <c r="W106" s="27"/>
    </row>
    <row r="107" spans="1:23" s="4" customFormat="1">
      <c r="A107" s="30"/>
      <c r="B107" s="8" t="s">
        <v>135</v>
      </c>
      <c r="C107" s="25" t="s">
        <v>35</v>
      </c>
      <c r="D107" s="26">
        <v>0</v>
      </c>
      <c r="E107" s="26">
        <v>208</v>
      </c>
      <c r="F107" s="26">
        <v>0</v>
      </c>
      <c r="G107" s="26">
        <v>0</v>
      </c>
      <c r="H107" s="24">
        <v>208</v>
      </c>
      <c r="I107" s="17"/>
      <c r="J107" s="26">
        <v>0</v>
      </c>
      <c r="K107" s="26">
        <v>61</v>
      </c>
      <c r="L107" s="26">
        <v>0</v>
      </c>
      <c r="M107" s="26">
        <v>0</v>
      </c>
      <c r="N107" s="24">
        <v>61</v>
      </c>
      <c r="O107" s="17"/>
      <c r="P107" s="26">
        <v>0</v>
      </c>
      <c r="Q107" s="26">
        <v>0</v>
      </c>
      <c r="R107" s="26">
        <v>0</v>
      </c>
      <c r="S107" s="26">
        <v>0</v>
      </c>
      <c r="T107" s="24">
        <v>0</v>
      </c>
      <c r="U107" s="17"/>
      <c r="V107" s="24">
        <v>269</v>
      </c>
      <c r="W107" s="27"/>
    </row>
    <row r="108" spans="1:23" s="4" customFormat="1">
      <c r="A108" s="30"/>
      <c r="B108" s="8" t="s">
        <v>136</v>
      </c>
      <c r="C108" s="31" t="s">
        <v>40</v>
      </c>
      <c r="D108" s="26">
        <v>0</v>
      </c>
      <c r="E108" s="26">
        <v>18</v>
      </c>
      <c r="F108" s="26">
        <v>0</v>
      </c>
      <c r="G108" s="26">
        <v>0</v>
      </c>
      <c r="H108" s="24">
        <v>18</v>
      </c>
      <c r="I108" s="17"/>
      <c r="J108" s="26">
        <v>0</v>
      </c>
      <c r="K108" s="26">
        <v>91</v>
      </c>
      <c r="L108" s="26">
        <v>0</v>
      </c>
      <c r="M108" s="26">
        <v>0</v>
      </c>
      <c r="N108" s="24">
        <v>91</v>
      </c>
      <c r="O108" s="17"/>
      <c r="P108" s="26">
        <v>0</v>
      </c>
      <c r="Q108" s="26">
        <v>0</v>
      </c>
      <c r="R108" s="26">
        <v>0</v>
      </c>
      <c r="S108" s="26">
        <v>0</v>
      </c>
      <c r="T108" s="24">
        <v>0</v>
      </c>
      <c r="U108" s="17"/>
      <c r="V108" s="24">
        <v>109</v>
      </c>
      <c r="W108" s="27"/>
    </row>
    <row r="109" spans="1:23" s="4" customFormat="1">
      <c r="A109" s="30"/>
      <c r="B109" s="8" t="s">
        <v>137</v>
      </c>
      <c r="C109" s="31" t="s">
        <v>40</v>
      </c>
      <c r="D109" s="26">
        <v>0</v>
      </c>
      <c r="E109" s="26">
        <v>86</v>
      </c>
      <c r="F109" s="26">
        <v>0</v>
      </c>
      <c r="G109" s="26">
        <v>0</v>
      </c>
      <c r="H109" s="24">
        <v>86</v>
      </c>
      <c r="I109" s="17"/>
      <c r="J109" s="26">
        <v>0</v>
      </c>
      <c r="K109" s="26">
        <v>53</v>
      </c>
      <c r="L109" s="26">
        <v>0</v>
      </c>
      <c r="M109" s="26">
        <v>0</v>
      </c>
      <c r="N109" s="24">
        <v>53</v>
      </c>
      <c r="O109" s="17"/>
      <c r="P109" s="26">
        <v>0</v>
      </c>
      <c r="Q109" s="26">
        <v>36</v>
      </c>
      <c r="R109" s="26">
        <v>0</v>
      </c>
      <c r="S109" s="26">
        <v>0</v>
      </c>
      <c r="T109" s="24">
        <v>36</v>
      </c>
      <c r="U109" s="17"/>
      <c r="V109" s="24">
        <v>175</v>
      </c>
      <c r="W109" s="27"/>
    </row>
    <row r="110" spans="1:23" s="4" customFormat="1">
      <c r="A110" s="30"/>
      <c r="B110" s="8" t="s">
        <v>138</v>
      </c>
      <c r="C110" s="25" t="s">
        <v>35</v>
      </c>
      <c r="D110" s="26">
        <v>0</v>
      </c>
      <c r="E110" s="26">
        <v>36</v>
      </c>
      <c r="F110" s="26">
        <v>0</v>
      </c>
      <c r="G110" s="26">
        <v>0</v>
      </c>
      <c r="H110" s="24">
        <v>36</v>
      </c>
      <c r="I110" s="17"/>
      <c r="J110" s="26">
        <v>0</v>
      </c>
      <c r="K110" s="26">
        <v>33</v>
      </c>
      <c r="L110" s="26">
        <v>0</v>
      </c>
      <c r="M110" s="26">
        <v>0</v>
      </c>
      <c r="N110" s="24">
        <v>33</v>
      </c>
      <c r="O110" s="17"/>
      <c r="P110" s="26">
        <v>0</v>
      </c>
      <c r="Q110" s="26">
        <v>0</v>
      </c>
      <c r="R110" s="26">
        <v>0</v>
      </c>
      <c r="S110" s="26">
        <v>0</v>
      </c>
      <c r="T110" s="24">
        <v>0</v>
      </c>
      <c r="U110" s="17"/>
      <c r="V110" s="24">
        <v>69</v>
      </c>
      <c r="W110" s="27"/>
    </row>
    <row r="111" spans="1:23" s="4" customFormat="1">
      <c r="A111" s="30"/>
      <c r="B111" s="8" t="s">
        <v>139</v>
      </c>
      <c r="C111" s="25" t="s">
        <v>35</v>
      </c>
      <c r="D111" s="26">
        <v>0</v>
      </c>
      <c r="E111" s="26">
        <v>58</v>
      </c>
      <c r="F111" s="26">
        <v>0</v>
      </c>
      <c r="G111" s="26">
        <v>0</v>
      </c>
      <c r="H111" s="24">
        <v>58</v>
      </c>
      <c r="I111" s="17"/>
      <c r="J111" s="26">
        <v>0</v>
      </c>
      <c r="K111" s="26">
        <v>27</v>
      </c>
      <c r="L111" s="26">
        <v>0</v>
      </c>
      <c r="M111" s="26">
        <v>0</v>
      </c>
      <c r="N111" s="24">
        <v>27</v>
      </c>
      <c r="O111" s="17"/>
      <c r="P111" s="26">
        <v>0</v>
      </c>
      <c r="Q111" s="26">
        <v>0</v>
      </c>
      <c r="R111" s="26">
        <v>0</v>
      </c>
      <c r="S111" s="26">
        <v>0</v>
      </c>
      <c r="T111" s="24">
        <v>0</v>
      </c>
      <c r="U111" s="17"/>
      <c r="V111" s="24">
        <v>85</v>
      </c>
      <c r="W111" s="27"/>
    </row>
    <row r="112" spans="1:23" s="4" customFormat="1">
      <c r="A112" s="30"/>
      <c r="B112" s="8" t="s">
        <v>140</v>
      </c>
      <c r="C112" s="25" t="s">
        <v>35</v>
      </c>
      <c r="D112" s="26">
        <v>142</v>
      </c>
      <c r="E112" s="26">
        <v>281</v>
      </c>
      <c r="F112" s="26">
        <v>0</v>
      </c>
      <c r="G112" s="26">
        <v>0</v>
      </c>
      <c r="H112" s="24">
        <v>423</v>
      </c>
      <c r="I112" s="17"/>
      <c r="J112" s="26">
        <v>18</v>
      </c>
      <c r="K112" s="26">
        <v>15</v>
      </c>
      <c r="L112" s="26">
        <v>0</v>
      </c>
      <c r="M112" s="26">
        <v>0</v>
      </c>
      <c r="N112" s="24">
        <v>33</v>
      </c>
      <c r="O112" s="17"/>
      <c r="P112" s="26">
        <v>0</v>
      </c>
      <c r="Q112" s="26">
        <v>0</v>
      </c>
      <c r="R112" s="26">
        <v>0</v>
      </c>
      <c r="S112" s="26">
        <v>0</v>
      </c>
      <c r="T112" s="24">
        <v>0</v>
      </c>
      <c r="U112" s="17"/>
      <c r="V112" s="24">
        <v>456</v>
      </c>
      <c r="W112" s="27"/>
    </row>
    <row r="113" spans="1:23" s="4" customFormat="1">
      <c r="A113" s="30" t="s">
        <v>81</v>
      </c>
      <c r="B113" s="8" t="s">
        <v>141</v>
      </c>
      <c r="C113" s="31" t="s">
        <v>40</v>
      </c>
      <c r="D113" s="26">
        <v>0</v>
      </c>
      <c r="E113" s="26">
        <v>1</v>
      </c>
      <c r="F113" s="26">
        <v>0</v>
      </c>
      <c r="G113" s="26">
        <v>0</v>
      </c>
      <c r="H113" s="24">
        <v>1</v>
      </c>
      <c r="I113" s="17"/>
      <c r="J113" s="26">
        <v>0</v>
      </c>
      <c r="K113" s="26">
        <v>1</v>
      </c>
      <c r="L113" s="26">
        <v>0</v>
      </c>
      <c r="M113" s="26">
        <v>0</v>
      </c>
      <c r="N113" s="24">
        <v>1</v>
      </c>
      <c r="O113" s="17"/>
      <c r="P113" s="26">
        <v>0</v>
      </c>
      <c r="Q113" s="26">
        <v>0</v>
      </c>
      <c r="R113" s="26">
        <v>0</v>
      </c>
      <c r="S113" s="26">
        <v>0</v>
      </c>
      <c r="T113" s="24">
        <v>0</v>
      </c>
      <c r="U113" s="17"/>
      <c r="V113" s="24">
        <v>2</v>
      </c>
      <c r="W113" s="27"/>
    </row>
    <row r="114" spans="1:23" s="4" customFormat="1">
      <c r="A114" s="30"/>
      <c r="B114" s="8" t="s">
        <v>142</v>
      </c>
      <c r="C114" s="25" t="s">
        <v>35</v>
      </c>
      <c r="D114" s="26">
        <v>0</v>
      </c>
      <c r="E114" s="26">
        <v>210</v>
      </c>
      <c r="F114" s="26">
        <v>0</v>
      </c>
      <c r="G114" s="26">
        <v>0</v>
      </c>
      <c r="H114" s="24">
        <v>210</v>
      </c>
      <c r="I114" s="17"/>
      <c r="J114" s="26">
        <v>0</v>
      </c>
      <c r="K114" s="26">
        <v>220</v>
      </c>
      <c r="L114" s="26">
        <v>0</v>
      </c>
      <c r="M114" s="26">
        <v>0</v>
      </c>
      <c r="N114" s="24">
        <v>220</v>
      </c>
      <c r="O114" s="17"/>
      <c r="P114" s="26">
        <v>0</v>
      </c>
      <c r="Q114" s="26">
        <v>2</v>
      </c>
      <c r="R114" s="26">
        <v>0</v>
      </c>
      <c r="S114" s="26">
        <v>0</v>
      </c>
      <c r="T114" s="24">
        <v>2</v>
      </c>
      <c r="U114" s="17"/>
      <c r="V114" s="24">
        <v>432</v>
      </c>
      <c r="W114" s="27"/>
    </row>
    <row r="115" spans="1:23" s="4" customFormat="1">
      <c r="A115" s="30"/>
      <c r="B115" s="8" t="s">
        <v>143</v>
      </c>
      <c r="C115" s="25" t="s">
        <v>35</v>
      </c>
      <c r="D115" s="26">
        <v>0</v>
      </c>
      <c r="E115" s="26">
        <v>5</v>
      </c>
      <c r="F115" s="26">
        <v>0</v>
      </c>
      <c r="G115" s="26">
        <v>0</v>
      </c>
      <c r="H115" s="24">
        <v>5</v>
      </c>
      <c r="I115" s="17"/>
      <c r="J115" s="26">
        <v>0</v>
      </c>
      <c r="K115" s="26">
        <v>0</v>
      </c>
      <c r="L115" s="26">
        <v>0</v>
      </c>
      <c r="M115" s="26">
        <v>0</v>
      </c>
      <c r="N115" s="24">
        <v>0</v>
      </c>
      <c r="O115" s="17"/>
      <c r="P115" s="26">
        <v>0</v>
      </c>
      <c r="Q115" s="26">
        <v>0</v>
      </c>
      <c r="R115" s="26">
        <v>0</v>
      </c>
      <c r="S115" s="26">
        <v>0</v>
      </c>
      <c r="T115" s="24">
        <v>0</v>
      </c>
      <c r="U115" s="17"/>
      <c r="V115" s="24">
        <v>5</v>
      </c>
      <c r="W115" s="27"/>
    </row>
    <row r="116" spans="1:23" s="4" customFormat="1">
      <c r="A116" s="30"/>
      <c r="B116" s="8" t="s">
        <v>144</v>
      </c>
      <c r="C116" s="31" t="s">
        <v>40</v>
      </c>
      <c r="D116" s="26">
        <v>0</v>
      </c>
      <c r="E116" s="26">
        <v>86</v>
      </c>
      <c r="F116" s="26">
        <v>0</v>
      </c>
      <c r="G116" s="26">
        <v>0</v>
      </c>
      <c r="H116" s="24">
        <v>86</v>
      </c>
      <c r="I116" s="17"/>
      <c r="J116" s="26">
        <v>0</v>
      </c>
      <c r="K116" s="26">
        <v>72</v>
      </c>
      <c r="L116" s="26">
        <v>0</v>
      </c>
      <c r="M116" s="26">
        <v>0</v>
      </c>
      <c r="N116" s="24">
        <v>72</v>
      </c>
      <c r="O116" s="17"/>
      <c r="P116" s="26">
        <v>0</v>
      </c>
      <c r="Q116" s="26">
        <v>0</v>
      </c>
      <c r="R116" s="26">
        <v>0</v>
      </c>
      <c r="S116" s="26">
        <v>0</v>
      </c>
      <c r="T116" s="24">
        <v>0</v>
      </c>
      <c r="U116" s="17"/>
      <c r="V116" s="24">
        <v>158</v>
      </c>
      <c r="W116" s="27"/>
    </row>
    <row r="117" spans="1:23" s="4" customFormat="1">
      <c r="A117" s="30"/>
      <c r="B117" s="8" t="s">
        <v>145</v>
      </c>
      <c r="C117" s="31" t="s">
        <v>40</v>
      </c>
      <c r="D117" s="26">
        <v>0</v>
      </c>
      <c r="E117" s="26">
        <v>4</v>
      </c>
      <c r="F117" s="26">
        <v>0</v>
      </c>
      <c r="G117" s="26">
        <v>0</v>
      </c>
      <c r="H117" s="24">
        <v>4</v>
      </c>
      <c r="I117" s="17"/>
      <c r="J117" s="26">
        <v>0</v>
      </c>
      <c r="K117" s="26">
        <v>2</v>
      </c>
      <c r="L117" s="26">
        <v>0</v>
      </c>
      <c r="M117" s="26">
        <v>0</v>
      </c>
      <c r="N117" s="24">
        <v>2</v>
      </c>
      <c r="O117" s="17"/>
      <c r="P117" s="26">
        <v>0</v>
      </c>
      <c r="Q117" s="26">
        <v>0</v>
      </c>
      <c r="R117" s="26">
        <v>0</v>
      </c>
      <c r="S117" s="26">
        <v>0</v>
      </c>
      <c r="T117" s="24">
        <v>0</v>
      </c>
      <c r="U117" s="17"/>
      <c r="V117" s="24">
        <v>6</v>
      </c>
      <c r="W117" s="27"/>
    </row>
    <row r="118" spans="1:23" s="4" customFormat="1">
      <c r="A118" s="30"/>
      <c r="B118" s="8" t="s">
        <v>146</v>
      </c>
      <c r="C118" s="25" t="s">
        <v>35</v>
      </c>
      <c r="D118" s="26">
        <v>92</v>
      </c>
      <c r="E118" s="26">
        <v>733</v>
      </c>
      <c r="F118" s="26">
        <v>0</v>
      </c>
      <c r="G118" s="26">
        <v>0</v>
      </c>
      <c r="H118" s="24">
        <v>825</v>
      </c>
      <c r="I118" s="17"/>
      <c r="J118" s="26">
        <v>13</v>
      </c>
      <c r="K118" s="26">
        <v>10</v>
      </c>
      <c r="L118" s="26">
        <v>2</v>
      </c>
      <c r="M118" s="26">
        <v>0</v>
      </c>
      <c r="N118" s="24">
        <v>25</v>
      </c>
      <c r="O118" s="17"/>
      <c r="P118" s="26">
        <v>0</v>
      </c>
      <c r="Q118" s="26">
        <v>0</v>
      </c>
      <c r="R118" s="26">
        <v>0</v>
      </c>
      <c r="S118" s="26">
        <v>0</v>
      </c>
      <c r="T118" s="24">
        <v>0</v>
      </c>
      <c r="U118" s="17"/>
      <c r="V118" s="24">
        <v>850</v>
      </c>
      <c r="W118" s="27"/>
    </row>
    <row r="119" spans="1:23" s="4" customFormat="1">
      <c r="A119" s="30"/>
      <c r="B119" s="8" t="s">
        <v>147</v>
      </c>
      <c r="C119" s="31" t="s">
        <v>40</v>
      </c>
      <c r="D119" s="26">
        <v>4</v>
      </c>
      <c r="E119" s="26">
        <v>70</v>
      </c>
      <c r="F119" s="26">
        <v>0</v>
      </c>
      <c r="G119" s="26">
        <v>3</v>
      </c>
      <c r="H119" s="24">
        <v>77</v>
      </c>
      <c r="I119" s="17"/>
      <c r="J119" s="26">
        <v>0</v>
      </c>
      <c r="K119" s="26">
        <v>14</v>
      </c>
      <c r="L119" s="26">
        <v>0</v>
      </c>
      <c r="M119" s="26">
        <v>0</v>
      </c>
      <c r="N119" s="24">
        <v>14</v>
      </c>
      <c r="O119" s="17"/>
      <c r="P119" s="26">
        <v>0</v>
      </c>
      <c r="Q119" s="26">
        <v>22</v>
      </c>
      <c r="R119" s="26">
        <v>0</v>
      </c>
      <c r="S119" s="26">
        <v>0</v>
      </c>
      <c r="T119" s="24">
        <v>22</v>
      </c>
      <c r="U119" s="17"/>
      <c r="V119" s="24">
        <v>113</v>
      </c>
      <c r="W119" s="27"/>
    </row>
    <row r="120" spans="1:23" s="4" customFormat="1">
      <c r="A120" s="30"/>
      <c r="B120" s="8" t="s">
        <v>183</v>
      </c>
      <c r="C120" s="25" t="s">
        <v>35</v>
      </c>
      <c r="D120" s="26">
        <v>0</v>
      </c>
      <c r="E120" s="26">
        <v>27</v>
      </c>
      <c r="F120" s="26">
        <v>0</v>
      </c>
      <c r="G120" s="26">
        <v>0</v>
      </c>
      <c r="H120" s="24">
        <v>27</v>
      </c>
      <c r="I120" s="17"/>
      <c r="J120" s="26">
        <v>0</v>
      </c>
      <c r="K120" s="26">
        <v>41</v>
      </c>
      <c r="L120" s="26">
        <v>0</v>
      </c>
      <c r="M120" s="26">
        <v>0</v>
      </c>
      <c r="N120" s="24">
        <v>41</v>
      </c>
      <c r="O120" s="17"/>
      <c r="P120" s="26">
        <v>0</v>
      </c>
      <c r="Q120" s="26">
        <v>0</v>
      </c>
      <c r="R120" s="26">
        <v>0</v>
      </c>
      <c r="S120" s="26">
        <v>0</v>
      </c>
      <c r="T120" s="24">
        <v>0</v>
      </c>
      <c r="U120" s="17"/>
      <c r="V120" s="24">
        <v>68</v>
      </c>
      <c r="W120" s="27"/>
    </row>
    <row r="121" spans="1:23" s="4" customFormat="1">
      <c r="A121" s="30"/>
      <c r="B121" s="8" t="s">
        <v>148</v>
      </c>
      <c r="C121" s="25" t="s">
        <v>35</v>
      </c>
      <c r="D121" s="26">
        <v>0</v>
      </c>
      <c r="E121" s="26">
        <v>1</v>
      </c>
      <c r="F121" s="26">
        <v>0</v>
      </c>
      <c r="G121" s="26">
        <v>0</v>
      </c>
      <c r="H121" s="24">
        <v>1</v>
      </c>
      <c r="I121" s="17"/>
      <c r="J121" s="26">
        <v>0</v>
      </c>
      <c r="K121" s="26">
        <v>0</v>
      </c>
      <c r="L121" s="26">
        <v>0</v>
      </c>
      <c r="M121" s="26">
        <v>0</v>
      </c>
      <c r="N121" s="24">
        <v>0</v>
      </c>
      <c r="O121" s="17"/>
      <c r="P121" s="26">
        <v>0</v>
      </c>
      <c r="Q121" s="26">
        <v>0</v>
      </c>
      <c r="R121" s="26">
        <v>0</v>
      </c>
      <c r="S121" s="26">
        <v>0</v>
      </c>
      <c r="T121" s="24">
        <v>0</v>
      </c>
      <c r="U121" s="17"/>
      <c r="V121" s="24">
        <v>1</v>
      </c>
      <c r="W121" s="27"/>
    </row>
    <row r="122" spans="1:23" s="4" customFormat="1">
      <c r="A122" s="30"/>
      <c r="B122" s="8" t="s">
        <v>149</v>
      </c>
      <c r="C122" s="25" t="s">
        <v>35</v>
      </c>
      <c r="D122" s="26">
        <v>0</v>
      </c>
      <c r="E122" s="26">
        <v>4</v>
      </c>
      <c r="F122" s="26">
        <v>0</v>
      </c>
      <c r="G122" s="26">
        <v>0</v>
      </c>
      <c r="H122" s="24">
        <v>4</v>
      </c>
      <c r="I122" s="17"/>
      <c r="J122" s="26">
        <v>0</v>
      </c>
      <c r="K122" s="26">
        <v>0</v>
      </c>
      <c r="L122" s="26">
        <v>0</v>
      </c>
      <c r="M122" s="26">
        <v>0</v>
      </c>
      <c r="N122" s="24">
        <v>0</v>
      </c>
      <c r="O122" s="17"/>
      <c r="P122" s="26">
        <v>0</v>
      </c>
      <c r="Q122" s="26">
        <v>0</v>
      </c>
      <c r="R122" s="26">
        <v>0</v>
      </c>
      <c r="S122" s="26">
        <v>0</v>
      </c>
      <c r="T122" s="24">
        <v>0</v>
      </c>
      <c r="U122" s="17"/>
      <c r="V122" s="24">
        <v>4</v>
      </c>
      <c r="W122" s="27"/>
    </row>
    <row r="123" spans="1:23" s="4" customFormat="1">
      <c r="A123" s="30"/>
      <c r="B123" s="8" t="s">
        <v>150</v>
      </c>
      <c r="C123" s="31" t="s">
        <v>40</v>
      </c>
      <c r="D123" s="26">
        <v>0</v>
      </c>
      <c r="E123" s="26">
        <v>3</v>
      </c>
      <c r="F123" s="26">
        <v>0</v>
      </c>
      <c r="G123" s="26">
        <v>0</v>
      </c>
      <c r="H123" s="24">
        <v>3</v>
      </c>
      <c r="I123" s="17"/>
      <c r="J123" s="26">
        <v>0</v>
      </c>
      <c r="K123" s="26">
        <v>2</v>
      </c>
      <c r="L123" s="26">
        <v>0</v>
      </c>
      <c r="M123" s="26">
        <v>0</v>
      </c>
      <c r="N123" s="24">
        <v>2</v>
      </c>
      <c r="O123" s="17"/>
      <c r="P123" s="26">
        <v>0</v>
      </c>
      <c r="Q123" s="26">
        <v>0</v>
      </c>
      <c r="R123" s="26">
        <v>0</v>
      </c>
      <c r="S123" s="26">
        <v>0</v>
      </c>
      <c r="T123" s="24">
        <v>0</v>
      </c>
      <c r="U123" s="17"/>
      <c r="V123" s="24">
        <v>5</v>
      </c>
      <c r="W123" s="27"/>
    </row>
    <row r="124" spans="1:23" s="4" customFormat="1">
      <c r="A124" s="30"/>
      <c r="B124" s="8" t="s">
        <v>151</v>
      </c>
      <c r="C124" s="25" t="s">
        <v>35</v>
      </c>
      <c r="D124" s="26">
        <v>0</v>
      </c>
      <c r="E124" s="26">
        <v>2</v>
      </c>
      <c r="F124" s="26">
        <v>0</v>
      </c>
      <c r="G124" s="26">
        <v>0</v>
      </c>
      <c r="H124" s="24">
        <v>2</v>
      </c>
      <c r="I124" s="17"/>
      <c r="J124" s="26">
        <v>0</v>
      </c>
      <c r="K124" s="26">
        <v>0</v>
      </c>
      <c r="L124" s="26">
        <v>0</v>
      </c>
      <c r="M124" s="26">
        <v>0</v>
      </c>
      <c r="N124" s="24">
        <v>0</v>
      </c>
      <c r="O124" s="17"/>
      <c r="P124" s="26">
        <v>0</v>
      </c>
      <c r="Q124" s="26">
        <v>0</v>
      </c>
      <c r="R124" s="26">
        <v>0</v>
      </c>
      <c r="S124" s="26">
        <v>0</v>
      </c>
      <c r="T124" s="24">
        <v>0</v>
      </c>
      <c r="U124" s="17"/>
      <c r="V124" s="24">
        <v>2</v>
      </c>
      <c r="W124" s="27"/>
    </row>
    <row r="125" spans="1:23" s="4" customFormat="1">
      <c r="A125" s="30"/>
      <c r="B125" s="8" t="s">
        <v>152</v>
      </c>
      <c r="C125" s="25" t="s">
        <v>35</v>
      </c>
      <c r="D125" s="26">
        <v>0</v>
      </c>
      <c r="E125" s="26">
        <v>3</v>
      </c>
      <c r="F125" s="26">
        <v>0</v>
      </c>
      <c r="G125" s="26">
        <v>0</v>
      </c>
      <c r="H125" s="24">
        <v>3</v>
      </c>
      <c r="I125" s="17"/>
      <c r="J125" s="26">
        <v>0</v>
      </c>
      <c r="K125" s="26">
        <v>1</v>
      </c>
      <c r="L125" s="26">
        <v>0</v>
      </c>
      <c r="M125" s="26">
        <v>0</v>
      </c>
      <c r="N125" s="24">
        <v>1</v>
      </c>
      <c r="O125" s="17"/>
      <c r="P125" s="26">
        <v>0</v>
      </c>
      <c r="Q125" s="26">
        <v>0</v>
      </c>
      <c r="R125" s="26">
        <v>0</v>
      </c>
      <c r="S125" s="26">
        <v>0</v>
      </c>
      <c r="T125" s="24">
        <v>0</v>
      </c>
      <c r="U125" s="17"/>
      <c r="V125" s="24">
        <v>4</v>
      </c>
      <c r="W125" s="27"/>
    </row>
    <row r="126" spans="1:23" s="4" customFormat="1">
      <c r="A126" s="30"/>
      <c r="B126" s="8" t="s">
        <v>153</v>
      </c>
      <c r="C126" s="25" t="s">
        <v>35</v>
      </c>
      <c r="D126" s="26">
        <v>0</v>
      </c>
      <c r="E126" s="26">
        <v>7</v>
      </c>
      <c r="F126" s="26">
        <v>0</v>
      </c>
      <c r="G126" s="26">
        <v>0</v>
      </c>
      <c r="H126" s="24">
        <v>7</v>
      </c>
      <c r="I126" s="17"/>
      <c r="J126" s="26">
        <v>0</v>
      </c>
      <c r="K126" s="26">
        <v>0</v>
      </c>
      <c r="L126" s="26">
        <v>0</v>
      </c>
      <c r="M126" s="26">
        <v>0</v>
      </c>
      <c r="N126" s="24">
        <v>0</v>
      </c>
      <c r="O126" s="17"/>
      <c r="P126" s="26">
        <v>0</v>
      </c>
      <c r="Q126" s="26">
        <v>0</v>
      </c>
      <c r="R126" s="26">
        <v>0</v>
      </c>
      <c r="S126" s="26">
        <v>0</v>
      </c>
      <c r="T126" s="24">
        <v>0</v>
      </c>
      <c r="U126" s="17"/>
      <c r="V126" s="24">
        <v>7</v>
      </c>
      <c r="W126" s="27"/>
    </row>
    <row r="127" spans="1:23" s="4" customFormat="1">
      <c r="A127" s="30"/>
      <c r="B127" s="8" t="s">
        <v>154</v>
      </c>
      <c r="C127" s="31" t="s">
        <v>40</v>
      </c>
      <c r="D127" s="26">
        <v>0</v>
      </c>
      <c r="E127" s="26">
        <v>1</v>
      </c>
      <c r="F127" s="26">
        <v>0</v>
      </c>
      <c r="G127" s="26">
        <v>0</v>
      </c>
      <c r="H127" s="24">
        <v>1</v>
      </c>
      <c r="I127" s="17"/>
      <c r="J127" s="26">
        <v>0</v>
      </c>
      <c r="K127" s="26">
        <v>17</v>
      </c>
      <c r="L127" s="26">
        <v>0</v>
      </c>
      <c r="M127" s="26">
        <v>0</v>
      </c>
      <c r="N127" s="24">
        <v>17</v>
      </c>
      <c r="O127" s="17"/>
      <c r="P127" s="26">
        <v>0</v>
      </c>
      <c r="Q127" s="26">
        <v>0</v>
      </c>
      <c r="R127" s="26">
        <v>0</v>
      </c>
      <c r="S127" s="26">
        <v>0</v>
      </c>
      <c r="T127" s="24">
        <v>0</v>
      </c>
      <c r="U127" s="17"/>
      <c r="V127" s="24">
        <v>18</v>
      </c>
      <c r="W127" s="27"/>
    </row>
    <row r="128" spans="1:23" s="4" customFormat="1">
      <c r="A128" s="30"/>
      <c r="B128" s="8" t="s">
        <v>155</v>
      </c>
      <c r="C128" s="31" t="s">
        <v>40</v>
      </c>
      <c r="D128" s="26">
        <v>0</v>
      </c>
      <c r="E128" s="26">
        <v>131</v>
      </c>
      <c r="F128" s="26">
        <v>0</v>
      </c>
      <c r="G128" s="26">
        <v>0</v>
      </c>
      <c r="H128" s="24">
        <v>131</v>
      </c>
      <c r="I128" s="17"/>
      <c r="J128" s="26">
        <v>0</v>
      </c>
      <c r="K128" s="26">
        <v>201</v>
      </c>
      <c r="L128" s="26">
        <v>0</v>
      </c>
      <c r="M128" s="26">
        <v>0</v>
      </c>
      <c r="N128" s="24">
        <v>201</v>
      </c>
      <c r="O128" s="17"/>
      <c r="P128" s="26">
        <v>0</v>
      </c>
      <c r="Q128" s="26">
        <v>0</v>
      </c>
      <c r="R128" s="26">
        <v>0</v>
      </c>
      <c r="S128" s="26">
        <v>0</v>
      </c>
      <c r="T128" s="24">
        <v>0</v>
      </c>
      <c r="U128" s="17"/>
      <c r="V128" s="24">
        <v>332</v>
      </c>
      <c r="W128" s="27"/>
    </row>
    <row r="129" spans="1:23" s="4" customFormat="1">
      <c r="A129" s="30"/>
      <c r="B129" s="8" t="s">
        <v>156</v>
      </c>
      <c r="C129" s="25" t="s">
        <v>35</v>
      </c>
      <c r="D129" s="26">
        <v>0</v>
      </c>
      <c r="E129" s="26">
        <v>5</v>
      </c>
      <c r="F129" s="26">
        <v>0</v>
      </c>
      <c r="G129" s="26">
        <v>0</v>
      </c>
      <c r="H129" s="24">
        <v>5</v>
      </c>
      <c r="I129" s="17"/>
      <c r="J129" s="26">
        <v>0</v>
      </c>
      <c r="K129" s="26">
        <v>0</v>
      </c>
      <c r="L129" s="26">
        <v>0</v>
      </c>
      <c r="M129" s="26">
        <v>0</v>
      </c>
      <c r="N129" s="24">
        <v>0</v>
      </c>
      <c r="O129" s="17"/>
      <c r="P129" s="26">
        <v>0</v>
      </c>
      <c r="Q129" s="26">
        <v>0</v>
      </c>
      <c r="R129" s="26">
        <v>0</v>
      </c>
      <c r="S129" s="26">
        <v>0</v>
      </c>
      <c r="T129" s="24">
        <v>0</v>
      </c>
      <c r="U129" s="17"/>
      <c r="V129" s="24">
        <v>5</v>
      </c>
      <c r="W129" s="27"/>
    </row>
    <row r="130" spans="1:23" s="4" customFormat="1">
      <c r="A130" s="30"/>
      <c r="B130" s="8" t="s">
        <v>157</v>
      </c>
      <c r="C130" s="25" t="s">
        <v>35</v>
      </c>
      <c r="D130" s="26">
        <v>333</v>
      </c>
      <c r="E130" s="26">
        <v>194</v>
      </c>
      <c r="F130" s="26">
        <v>0</v>
      </c>
      <c r="G130" s="26">
        <v>0</v>
      </c>
      <c r="H130" s="24">
        <v>527</v>
      </c>
      <c r="I130" s="17"/>
      <c r="J130" s="26">
        <v>95</v>
      </c>
      <c r="K130" s="26">
        <v>0</v>
      </c>
      <c r="L130" s="26">
        <v>0</v>
      </c>
      <c r="M130" s="26">
        <v>0</v>
      </c>
      <c r="N130" s="24">
        <v>95</v>
      </c>
      <c r="O130" s="17"/>
      <c r="P130" s="26">
        <v>0</v>
      </c>
      <c r="Q130" s="26">
        <v>0</v>
      </c>
      <c r="R130" s="26">
        <v>0</v>
      </c>
      <c r="S130" s="26">
        <v>0</v>
      </c>
      <c r="T130" s="24">
        <v>0</v>
      </c>
      <c r="U130" s="17"/>
      <c r="V130" s="24">
        <v>622</v>
      </c>
      <c r="W130" s="27"/>
    </row>
    <row r="131" spans="1:23" s="4" customFormat="1">
      <c r="A131" s="30"/>
      <c r="B131" s="8" t="s">
        <v>158</v>
      </c>
      <c r="C131" s="25" t="s">
        <v>35</v>
      </c>
      <c r="D131" s="26">
        <v>0</v>
      </c>
      <c r="E131" s="26">
        <v>55</v>
      </c>
      <c r="F131" s="26">
        <v>0</v>
      </c>
      <c r="G131" s="26">
        <v>0</v>
      </c>
      <c r="H131" s="24">
        <v>55</v>
      </c>
      <c r="I131" s="17"/>
      <c r="J131" s="26">
        <v>0</v>
      </c>
      <c r="K131" s="26">
        <v>7</v>
      </c>
      <c r="L131" s="26">
        <v>0</v>
      </c>
      <c r="M131" s="26">
        <v>0</v>
      </c>
      <c r="N131" s="24">
        <v>7</v>
      </c>
      <c r="O131" s="17"/>
      <c r="P131" s="26">
        <v>0</v>
      </c>
      <c r="Q131" s="26">
        <v>0</v>
      </c>
      <c r="R131" s="26">
        <v>0</v>
      </c>
      <c r="S131" s="26">
        <v>0</v>
      </c>
      <c r="T131" s="24">
        <v>0</v>
      </c>
      <c r="U131" s="17"/>
      <c r="V131" s="24">
        <v>62</v>
      </c>
      <c r="W131" s="27"/>
    </row>
    <row r="132" spans="1:23" s="4" customFormat="1">
      <c r="A132" s="30"/>
      <c r="B132" s="8" t="s">
        <v>190</v>
      </c>
      <c r="C132" s="25" t="s">
        <v>35</v>
      </c>
      <c r="D132" s="26">
        <v>0</v>
      </c>
      <c r="E132" s="26">
        <v>0</v>
      </c>
      <c r="F132" s="26">
        <v>0</v>
      </c>
      <c r="G132" s="26">
        <v>0</v>
      </c>
      <c r="H132" s="24">
        <v>0</v>
      </c>
      <c r="I132" s="17"/>
      <c r="J132" s="26">
        <v>0</v>
      </c>
      <c r="K132" s="26">
        <v>2</v>
      </c>
      <c r="L132" s="26">
        <v>0</v>
      </c>
      <c r="M132" s="26">
        <v>0</v>
      </c>
      <c r="N132" s="24">
        <v>2</v>
      </c>
      <c r="O132" s="17"/>
      <c r="P132" s="26">
        <v>0</v>
      </c>
      <c r="Q132" s="26">
        <v>0</v>
      </c>
      <c r="R132" s="26">
        <v>0</v>
      </c>
      <c r="S132" s="26">
        <v>0</v>
      </c>
      <c r="T132" s="24">
        <v>0</v>
      </c>
      <c r="U132" s="17"/>
      <c r="V132" s="24">
        <v>2</v>
      </c>
      <c r="W132" s="27"/>
    </row>
    <row r="133" spans="1:23" s="4" customFormat="1">
      <c r="A133" s="30"/>
      <c r="B133" s="8" t="s">
        <v>159</v>
      </c>
      <c r="C133" s="25" t="s">
        <v>35</v>
      </c>
      <c r="D133" s="26">
        <v>100</v>
      </c>
      <c r="E133" s="26">
        <v>4</v>
      </c>
      <c r="F133" s="26">
        <v>0</v>
      </c>
      <c r="G133" s="26">
        <v>0</v>
      </c>
      <c r="H133" s="24">
        <v>104</v>
      </c>
      <c r="I133" s="17"/>
      <c r="J133" s="26">
        <v>19</v>
      </c>
      <c r="K133" s="26">
        <v>2</v>
      </c>
      <c r="L133" s="26">
        <v>0</v>
      </c>
      <c r="M133" s="26">
        <v>0</v>
      </c>
      <c r="N133" s="24">
        <v>21</v>
      </c>
      <c r="O133" s="17"/>
      <c r="P133" s="26">
        <v>0</v>
      </c>
      <c r="Q133" s="26">
        <v>0</v>
      </c>
      <c r="R133" s="26">
        <v>0</v>
      </c>
      <c r="S133" s="26">
        <v>0</v>
      </c>
      <c r="T133" s="24">
        <v>0</v>
      </c>
      <c r="U133" s="17"/>
      <c r="V133" s="24">
        <v>125</v>
      </c>
      <c r="W133" s="27"/>
    </row>
    <row r="134" spans="1:23" s="4" customFormat="1">
      <c r="A134" s="30"/>
      <c r="B134" s="8" t="s">
        <v>160</v>
      </c>
      <c r="C134" s="25" t="s">
        <v>35</v>
      </c>
      <c r="D134" s="26">
        <v>0</v>
      </c>
      <c r="E134" s="26">
        <v>6</v>
      </c>
      <c r="F134" s="26">
        <v>0</v>
      </c>
      <c r="G134" s="26">
        <v>0</v>
      </c>
      <c r="H134" s="24">
        <v>6</v>
      </c>
      <c r="I134" s="17"/>
      <c r="J134" s="26">
        <v>0</v>
      </c>
      <c r="K134" s="26">
        <v>0</v>
      </c>
      <c r="L134" s="26">
        <v>0</v>
      </c>
      <c r="M134" s="26">
        <v>0</v>
      </c>
      <c r="N134" s="24">
        <v>0</v>
      </c>
      <c r="O134" s="17"/>
      <c r="P134" s="26">
        <v>0</v>
      </c>
      <c r="Q134" s="26">
        <v>0</v>
      </c>
      <c r="R134" s="26">
        <v>0</v>
      </c>
      <c r="S134" s="26">
        <v>0</v>
      </c>
      <c r="T134" s="24">
        <v>0</v>
      </c>
      <c r="U134" s="17"/>
      <c r="V134" s="24">
        <v>6</v>
      </c>
      <c r="W134" s="27"/>
    </row>
    <row r="135" spans="1:23" s="4" customFormat="1">
      <c r="A135" s="30"/>
      <c r="B135" s="8" t="s">
        <v>161</v>
      </c>
      <c r="C135" s="31" t="s">
        <v>40</v>
      </c>
      <c r="D135" s="26">
        <v>239</v>
      </c>
      <c r="E135" s="26">
        <v>599</v>
      </c>
      <c r="F135" s="26">
        <v>0</v>
      </c>
      <c r="G135" s="26">
        <v>0</v>
      </c>
      <c r="H135" s="24">
        <v>838</v>
      </c>
      <c r="I135" s="17"/>
      <c r="J135" s="26">
        <v>47</v>
      </c>
      <c r="K135" s="26">
        <v>621</v>
      </c>
      <c r="L135" s="26">
        <v>0</v>
      </c>
      <c r="M135" s="26">
        <v>0</v>
      </c>
      <c r="N135" s="24">
        <v>668</v>
      </c>
      <c r="O135" s="17"/>
      <c r="P135" s="26">
        <v>0</v>
      </c>
      <c r="Q135" s="26">
        <v>9</v>
      </c>
      <c r="R135" s="26">
        <v>0</v>
      </c>
      <c r="S135" s="26">
        <v>0</v>
      </c>
      <c r="T135" s="24">
        <v>9</v>
      </c>
      <c r="U135" s="17"/>
      <c r="V135" s="24">
        <v>1515</v>
      </c>
      <c r="W135" s="27"/>
    </row>
    <row r="136" spans="1:23" s="4" customFormat="1">
      <c r="A136" s="30"/>
      <c r="B136" s="8" t="s">
        <v>162</v>
      </c>
      <c r="C136" s="25" t="s">
        <v>35</v>
      </c>
      <c r="D136" s="26">
        <v>0</v>
      </c>
      <c r="E136" s="26">
        <v>11</v>
      </c>
      <c r="F136" s="26">
        <v>0</v>
      </c>
      <c r="G136" s="26">
        <v>0</v>
      </c>
      <c r="H136" s="24">
        <v>11</v>
      </c>
      <c r="I136" s="17"/>
      <c r="J136" s="26">
        <v>0</v>
      </c>
      <c r="K136" s="26">
        <v>0</v>
      </c>
      <c r="L136" s="26">
        <v>0</v>
      </c>
      <c r="M136" s="26">
        <v>0</v>
      </c>
      <c r="N136" s="24">
        <v>0</v>
      </c>
      <c r="O136" s="17"/>
      <c r="P136" s="26">
        <v>0</v>
      </c>
      <c r="Q136" s="26">
        <v>0</v>
      </c>
      <c r="R136" s="26">
        <v>0</v>
      </c>
      <c r="S136" s="26">
        <v>0</v>
      </c>
      <c r="T136" s="24">
        <v>0</v>
      </c>
      <c r="U136" s="17"/>
      <c r="V136" s="24">
        <v>11</v>
      </c>
      <c r="W136" s="27"/>
    </row>
    <row r="137" spans="1:23" s="4" customFormat="1">
      <c r="A137" s="30"/>
      <c r="B137" s="8" t="s">
        <v>163</v>
      </c>
      <c r="C137" s="25" t="s">
        <v>35</v>
      </c>
      <c r="D137" s="26">
        <v>0</v>
      </c>
      <c r="E137" s="26">
        <v>124</v>
      </c>
      <c r="F137" s="26">
        <v>0</v>
      </c>
      <c r="G137" s="26">
        <v>0</v>
      </c>
      <c r="H137" s="24">
        <v>124</v>
      </c>
      <c r="I137" s="17"/>
      <c r="J137" s="26">
        <v>0</v>
      </c>
      <c r="K137" s="26">
        <v>78</v>
      </c>
      <c r="L137" s="26">
        <v>0</v>
      </c>
      <c r="M137" s="26">
        <v>0</v>
      </c>
      <c r="N137" s="24">
        <v>78</v>
      </c>
      <c r="O137" s="17"/>
      <c r="P137" s="26">
        <v>0</v>
      </c>
      <c r="Q137" s="26">
        <v>0</v>
      </c>
      <c r="R137" s="26">
        <v>0</v>
      </c>
      <c r="S137" s="26">
        <v>0</v>
      </c>
      <c r="T137" s="24">
        <v>0</v>
      </c>
      <c r="U137" s="17"/>
      <c r="V137" s="24">
        <v>202</v>
      </c>
      <c r="W137" s="27"/>
    </row>
    <row r="138" spans="1:23">
      <c r="B138" s="34" t="s">
        <v>164</v>
      </c>
      <c r="C138" s="31" t="s">
        <v>40</v>
      </c>
      <c r="D138" s="26">
        <v>203</v>
      </c>
      <c r="E138" s="26">
        <v>3995</v>
      </c>
      <c r="F138" s="26">
        <v>50</v>
      </c>
      <c r="G138" s="26">
        <v>0</v>
      </c>
      <c r="H138" s="24">
        <v>4248</v>
      </c>
      <c r="I138" s="17"/>
      <c r="J138" s="26">
        <v>511</v>
      </c>
      <c r="K138" s="26">
        <v>5797</v>
      </c>
      <c r="L138" s="26">
        <v>1458</v>
      </c>
      <c r="M138" s="26">
        <v>0</v>
      </c>
      <c r="N138" s="24">
        <v>7766</v>
      </c>
      <c r="O138" s="11"/>
      <c r="P138" s="26">
        <v>897</v>
      </c>
      <c r="Q138" s="26">
        <v>4882</v>
      </c>
      <c r="R138" s="26">
        <v>367</v>
      </c>
      <c r="S138" s="26">
        <v>0</v>
      </c>
      <c r="T138" s="24">
        <v>6146</v>
      </c>
      <c r="U138" s="17"/>
      <c r="V138" s="24">
        <v>18160</v>
      </c>
      <c r="W138" s="36"/>
    </row>
    <row r="139" spans="1:23">
      <c r="B139" s="34" t="s">
        <v>165</v>
      </c>
      <c r="C139" s="31" t="s">
        <v>40</v>
      </c>
      <c r="D139" s="26">
        <v>0</v>
      </c>
      <c r="E139" s="26">
        <v>5</v>
      </c>
      <c r="F139" s="26">
        <v>0</v>
      </c>
      <c r="G139" s="26">
        <v>0</v>
      </c>
      <c r="H139" s="24">
        <v>5</v>
      </c>
      <c r="I139" s="17"/>
      <c r="J139" s="26">
        <v>0</v>
      </c>
      <c r="K139" s="26">
        <v>3</v>
      </c>
      <c r="L139" s="26">
        <v>0</v>
      </c>
      <c r="M139" s="26">
        <v>0</v>
      </c>
      <c r="N139" s="24">
        <v>3</v>
      </c>
      <c r="O139" s="11"/>
      <c r="P139" s="26">
        <v>0</v>
      </c>
      <c r="Q139" s="26">
        <v>0</v>
      </c>
      <c r="R139" s="26">
        <v>0</v>
      </c>
      <c r="S139" s="26">
        <v>0</v>
      </c>
      <c r="T139" s="24">
        <v>0</v>
      </c>
      <c r="U139" s="17"/>
      <c r="V139" s="24">
        <v>8</v>
      </c>
      <c r="W139" s="36"/>
    </row>
    <row r="140" spans="1:23">
      <c r="B140" s="34" t="s">
        <v>166</v>
      </c>
      <c r="C140" s="25" t="s">
        <v>35</v>
      </c>
      <c r="D140" s="26">
        <v>0</v>
      </c>
      <c r="E140" s="26">
        <v>22</v>
      </c>
      <c r="F140" s="26">
        <v>0</v>
      </c>
      <c r="G140" s="26">
        <v>0</v>
      </c>
      <c r="H140" s="24">
        <v>22</v>
      </c>
      <c r="I140" s="17"/>
      <c r="J140" s="26">
        <v>0</v>
      </c>
      <c r="K140" s="26">
        <v>8</v>
      </c>
      <c r="L140" s="26">
        <v>0</v>
      </c>
      <c r="M140" s="26">
        <v>0</v>
      </c>
      <c r="N140" s="24">
        <v>8</v>
      </c>
      <c r="O140" s="11"/>
      <c r="P140" s="26">
        <v>0</v>
      </c>
      <c r="Q140" s="26">
        <v>0</v>
      </c>
      <c r="R140" s="26">
        <v>0</v>
      </c>
      <c r="S140" s="26">
        <v>0</v>
      </c>
      <c r="T140" s="24">
        <v>0</v>
      </c>
      <c r="U140" s="17"/>
      <c r="V140" s="24">
        <v>30</v>
      </c>
      <c r="W140" s="36"/>
    </row>
    <row r="141" spans="1:23">
      <c r="B141" s="8" t="s">
        <v>167</v>
      </c>
      <c r="C141" s="25" t="s">
        <v>35</v>
      </c>
      <c r="D141" s="26">
        <v>0</v>
      </c>
      <c r="E141" s="26">
        <v>128</v>
      </c>
      <c r="F141" s="26">
        <v>0</v>
      </c>
      <c r="G141" s="26">
        <v>0</v>
      </c>
      <c r="H141" s="24">
        <v>128</v>
      </c>
      <c r="I141" s="11"/>
      <c r="J141" s="26">
        <v>0</v>
      </c>
      <c r="K141" s="26">
        <v>53</v>
      </c>
      <c r="L141" s="26">
        <v>0</v>
      </c>
      <c r="M141" s="26">
        <v>0</v>
      </c>
      <c r="N141" s="24">
        <v>53</v>
      </c>
      <c r="O141" s="11"/>
      <c r="P141" s="26">
        <v>0</v>
      </c>
      <c r="Q141" s="26">
        <v>0</v>
      </c>
      <c r="R141" s="26">
        <v>0</v>
      </c>
      <c r="S141" s="26">
        <v>0</v>
      </c>
      <c r="T141" s="24">
        <v>0</v>
      </c>
      <c r="U141" s="37"/>
      <c r="V141" s="24">
        <v>181</v>
      </c>
      <c r="W141" s="36"/>
    </row>
    <row r="142" spans="1:23">
      <c r="B142" s="8" t="s">
        <v>168</v>
      </c>
      <c r="C142" s="25" t="s">
        <v>35</v>
      </c>
      <c r="D142" s="26">
        <v>0</v>
      </c>
      <c r="E142" s="26">
        <v>6</v>
      </c>
      <c r="F142" s="26">
        <v>0</v>
      </c>
      <c r="G142" s="26">
        <v>0</v>
      </c>
      <c r="H142" s="24">
        <v>6</v>
      </c>
      <c r="I142" s="11"/>
      <c r="J142" s="26">
        <v>0</v>
      </c>
      <c r="K142" s="26">
        <v>1</v>
      </c>
      <c r="L142" s="26">
        <v>0</v>
      </c>
      <c r="M142" s="26">
        <v>0</v>
      </c>
      <c r="N142" s="24">
        <v>1</v>
      </c>
      <c r="O142" s="11"/>
      <c r="P142" s="26">
        <v>0</v>
      </c>
      <c r="Q142" s="26">
        <v>0</v>
      </c>
      <c r="R142" s="26">
        <v>0</v>
      </c>
      <c r="S142" s="26">
        <v>0</v>
      </c>
      <c r="T142" s="24">
        <v>0</v>
      </c>
      <c r="U142" s="37"/>
      <c r="V142" s="24">
        <v>7</v>
      </c>
      <c r="W142" s="36"/>
    </row>
    <row r="143" spans="1:23">
      <c r="B143" s="8" t="s">
        <v>169</v>
      </c>
      <c r="C143" s="25" t="s">
        <v>35</v>
      </c>
      <c r="D143" s="26">
        <v>0</v>
      </c>
      <c r="E143" s="26">
        <v>3</v>
      </c>
      <c r="F143" s="26">
        <v>0</v>
      </c>
      <c r="G143" s="26">
        <v>0</v>
      </c>
      <c r="H143" s="24">
        <v>3</v>
      </c>
      <c r="I143" s="11"/>
      <c r="J143" s="26">
        <v>0</v>
      </c>
      <c r="K143" s="26">
        <v>4</v>
      </c>
      <c r="L143" s="26">
        <v>0</v>
      </c>
      <c r="M143" s="26">
        <v>0</v>
      </c>
      <c r="N143" s="24">
        <v>4</v>
      </c>
      <c r="O143" s="11"/>
      <c r="P143" s="26">
        <v>0</v>
      </c>
      <c r="Q143" s="26">
        <v>0</v>
      </c>
      <c r="R143" s="26">
        <v>0</v>
      </c>
      <c r="S143" s="26">
        <v>0</v>
      </c>
      <c r="T143" s="24">
        <v>0</v>
      </c>
      <c r="U143" s="37"/>
      <c r="V143" s="24">
        <v>7</v>
      </c>
      <c r="W143" s="36"/>
    </row>
    <row r="144" spans="1:23">
      <c r="B144" s="34" t="s">
        <v>170</v>
      </c>
      <c r="C144" s="25" t="s">
        <v>35</v>
      </c>
      <c r="D144" s="26">
        <v>0</v>
      </c>
      <c r="E144" s="26">
        <v>3</v>
      </c>
      <c r="F144" s="26">
        <v>0</v>
      </c>
      <c r="G144" s="26">
        <v>0</v>
      </c>
      <c r="H144" s="24">
        <v>3</v>
      </c>
      <c r="I144" s="11"/>
      <c r="J144" s="26">
        <v>0</v>
      </c>
      <c r="K144" s="26">
        <v>0</v>
      </c>
      <c r="L144" s="26">
        <v>0</v>
      </c>
      <c r="M144" s="26">
        <v>0</v>
      </c>
      <c r="N144" s="24">
        <v>0</v>
      </c>
      <c r="O144" s="11"/>
      <c r="P144" s="26">
        <v>0</v>
      </c>
      <c r="Q144" s="26">
        <v>0</v>
      </c>
      <c r="R144" s="26">
        <v>0</v>
      </c>
      <c r="S144" s="26">
        <v>0</v>
      </c>
      <c r="T144" s="24">
        <v>0</v>
      </c>
      <c r="U144" s="37"/>
      <c r="V144" s="24">
        <v>3</v>
      </c>
      <c r="W144" s="36"/>
    </row>
    <row r="145" spans="1:23">
      <c r="B145" s="38" t="s">
        <v>171</v>
      </c>
      <c r="C145" s="38"/>
      <c r="D145" s="39">
        <v>1504</v>
      </c>
      <c r="E145" s="39">
        <v>13193</v>
      </c>
      <c r="F145" s="39">
        <v>79</v>
      </c>
      <c r="G145" s="39">
        <v>165</v>
      </c>
      <c r="H145" s="40">
        <v>14941</v>
      </c>
      <c r="I145" s="11"/>
      <c r="J145" s="39">
        <v>749</v>
      </c>
      <c r="K145" s="39">
        <v>11858</v>
      </c>
      <c r="L145" s="39">
        <v>1534</v>
      </c>
      <c r="M145" s="39">
        <v>1</v>
      </c>
      <c r="N145" s="40">
        <v>14142</v>
      </c>
      <c r="O145" s="11"/>
      <c r="P145" s="40">
        <v>903</v>
      </c>
      <c r="Q145" s="39">
        <v>5130</v>
      </c>
      <c r="R145" s="40">
        <v>404</v>
      </c>
      <c r="S145" s="40">
        <v>0</v>
      </c>
      <c r="T145" s="40">
        <v>6437</v>
      </c>
      <c r="U145" s="11"/>
      <c r="V145" s="40">
        <v>35520</v>
      </c>
    </row>
    <row r="146" spans="1:23">
      <c r="D146" s="41">
        <v>0</v>
      </c>
      <c r="E146" s="41">
        <v>0</v>
      </c>
      <c r="F146" s="41">
        <v>0</v>
      </c>
      <c r="G146" s="41">
        <v>0</v>
      </c>
      <c r="H146" s="41">
        <v>0</v>
      </c>
      <c r="J146" s="41">
        <v>0</v>
      </c>
      <c r="K146" s="41">
        <v>0</v>
      </c>
      <c r="L146" s="41">
        <v>0</v>
      </c>
      <c r="M146" s="41">
        <v>0</v>
      </c>
      <c r="N146" s="41">
        <v>0</v>
      </c>
      <c r="P146" s="41">
        <v>0</v>
      </c>
      <c r="Q146" s="41">
        <v>0</v>
      </c>
      <c r="R146" s="41">
        <v>0</v>
      </c>
      <c r="S146" s="41">
        <v>0</v>
      </c>
      <c r="T146" s="41">
        <v>0</v>
      </c>
      <c r="V146" s="42">
        <v>0</v>
      </c>
      <c r="W146" s="36"/>
    </row>
    <row r="147" spans="1:23">
      <c r="D147" s="43"/>
      <c r="E147" s="43"/>
      <c r="F147" s="43"/>
      <c r="G147" s="43"/>
      <c r="H147" s="43"/>
      <c r="J147" s="43"/>
      <c r="K147" s="43"/>
      <c r="L147" s="43"/>
      <c r="M147" s="43"/>
      <c r="N147" s="43"/>
      <c r="P147" s="43"/>
      <c r="Q147" s="43"/>
      <c r="R147" s="43"/>
      <c r="S147" s="43"/>
      <c r="T147" s="43"/>
      <c r="V147" s="7"/>
    </row>
    <row r="148" spans="1:23">
      <c r="B148" s="44" t="s">
        <v>172</v>
      </c>
    </row>
    <row r="149" spans="1:23">
      <c r="B149" s="45" t="s">
        <v>173</v>
      </c>
      <c r="C149" s="25" t="s">
        <v>35</v>
      </c>
      <c r="D149" s="46">
        <v>786</v>
      </c>
      <c r="E149" s="46">
        <v>5297</v>
      </c>
      <c r="F149" s="46">
        <v>0</v>
      </c>
      <c r="G149" s="46">
        <v>0</v>
      </c>
      <c r="H149" s="46">
        <v>6083</v>
      </c>
      <c r="I149" s="47"/>
      <c r="J149" s="46">
        <v>151</v>
      </c>
      <c r="K149" s="46">
        <v>2997</v>
      </c>
      <c r="L149" s="46">
        <v>2</v>
      </c>
      <c r="M149" s="46">
        <v>0</v>
      </c>
      <c r="N149" s="46">
        <v>3150</v>
      </c>
      <c r="O149" s="47"/>
      <c r="P149" s="46">
        <v>6</v>
      </c>
      <c r="Q149" s="46">
        <v>124</v>
      </c>
      <c r="R149" s="46">
        <v>0</v>
      </c>
      <c r="S149" s="46">
        <v>0</v>
      </c>
      <c r="T149" s="46">
        <v>130</v>
      </c>
      <c r="U149" s="47"/>
      <c r="V149" s="46">
        <v>9363</v>
      </c>
    </row>
    <row r="150" spans="1:23">
      <c r="B150" s="48" t="s">
        <v>174</v>
      </c>
      <c r="C150" s="31" t="s">
        <v>40</v>
      </c>
      <c r="D150" s="49">
        <v>718</v>
      </c>
      <c r="E150" s="49">
        <v>7896</v>
      </c>
      <c r="F150" s="49">
        <v>79</v>
      </c>
      <c r="G150" s="49">
        <v>165</v>
      </c>
      <c r="H150" s="49">
        <v>8858</v>
      </c>
      <c r="J150" s="49">
        <v>598</v>
      </c>
      <c r="K150" s="49">
        <v>8861</v>
      </c>
      <c r="L150" s="49">
        <v>1532</v>
      </c>
      <c r="M150" s="49">
        <v>1</v>
      </c>
      <c r="N150" s="49">
        <v>10992</v>
      </c>
      <c r="P150" s="49">
        <v>897</v>
      </c>
      <c r="Q150" s="49">
        <v>5006</v>
      </c>
      <c r="R150" s="49">
        <v>404</v>
      </c>
      <c r="S150" s="49">
        <v>0</v>
      </c>
      <c r="T150" s="49">
        <v>6307</v>
      </c>
      <c r="V150" s="49">
        <v>26157</v>
      </c>
    </row>
    <row r="151" spans="1:23">
      <c r="B151" s="48" t="s">
        <v>175</v>
      </c>
      <c r="D151" s="50">
        <v>1504</v>
      </c>
      <c r="E151" s="50">
        <v>13193</v>
      </c>
      <c r="F151" s="50">
        <v>79</v>
      </c>
      <c r="G151" s="50">
        <v>165</v>
      </c>
      <c r="H151" s="50">
        <v>14941</v>
      </c>
      <c r="J151" s="50">
        <v>749</v>
      </c>
      <c r="K151" s="50">
        <v>11858</v>
      </c>
      <c r="L151" s="50">
        <v>1534</v>
      </c>
      <c r="M151" s="50">
        <v>1</v>
      </c>
      <c r="N151" s="50">
        <v>14142</v>
      </c>
      <c r="P151" s="50">
        <v>903</v>
      </c>
      <c r="Q151" s="50">
        <v>5130</v>
      </c>
      <c r="R151" s="50">
        <v>404</v>
      </c>
      <c r="S151" s="50">
        <v>0</v>
      </c>
      <c r="T151" s="50">
        <v>6437</v>
      </c>
      <c r="V151" s="50">
        <v>35520</v>
      </c>
    </row>
    <row r="152" spans="1:23">
      <c r="B152" s="34"/>
      <c r="C152" s="34"/>
      <c r="D152" s="43">
        <v>0</v>
      </c>
      <c r="E152" s="43">
        <v>0</v>
      </c>
      <c r="F152" s="43">
        <v>0</v>
      </c>
      <c r="G152" s="43">
        <v>0</v>
      </c>
      <c r="H152" s="43">
        <v>0</v>
      </c>
      <c r="J152" s="43">
        <v>0</v>
      </c>
      <c r="K152" s="43">
        <v>0</v>
      </c>
      <c r="L152" s="43">
        <v>0</v>
      </c>
      <c r="M152" s="43">
        <v>0</v>
      </c>
      <c r="N152" s="43">
        <v>0</v>
      </c>
      <c r="P152" s="43">
        <v>0</v>
      </c>
      <c r="Q152" s="43">
        <v>0</v>
      </c>
      <c r="R152" s="43">
        <v>0</v>
      </c>
      <c r="S152" s="43">
        <v>0</v>
      </c>
      <c r="T152" s="43">
        <v>0</v>
      </c>
      <c r="V152" s="43">
        <v>0</v>
      </c>
    </row>
    <row r="153" spans="1:23">
      <c r="B153" s="34"/>
      <c r="C153" s="34"/>
      <c r="D153" s="43"/>
      <c r="E153" s="43"/>
      <c r="F153" s="43"/>
      <c r="G153" s="43"/>
      <c r="H153" s="43"/>
      <c r="J153" s="43"/>
      <c r="K153" s="43"/>
      <c r="L153" s="43"/>
      <c r="M153" s="43"/>
      <c r="N153" s="43"/>
      <c r="P153" s="43"/>
      <c r="Q153" s="43"/>
      <c r="R153" s="43"/>
      <c r="S153" s="43"/>
      <c r="T153" s="43"/>
      <c r="V153" s="43"/>
    </row>
    <row r="154" spans="1:23">
      <c r="B154" s="44" t="s">
        <v>176</v>
      </c>
    </row>
    <row r="155" spans="1:23">
      <c r="B155" s="45" t="s">
        <v>177</v>
      </c>
      <c r="C155" s="25" t="s">
        <v>35</v>
      </c>
      <c r="D155" s="46">
        <v>6</v>
      </c>
      <c r="E155" s="46">
        <v>86</v>
      </c>
      <c r="F155" s="46">
        <v>0</v>
      </c>
      <c r="G155" s="46">
        <v>0</v>
      </c>
      <c r="H155" s="46">
        <v>86</v>
      </c>
      <c r="I155" s="47"/>
      <c r="J155" s="46">
        <v>5</v>
      </c>
      <c r="K155" s="46">
        <v>60</v>
      </c>
      <c r="L155" s="46">
        <v>1</v>
      </c>
      <c r="M155" s="46">
        <v>0</v>
      </c>
      <c r="N155" s="46">
        <v>61</v>
      </c>
      <c r="O155" s="47"/>
      <c r="P155" s="46">
        <v>1</v>
      </c>
      <c r="Q155" s="46">
        <v>11</v>
      </c>
      <c r="R155" s="46">
        <v>0</v>
      </c>
      <c r="S155" s="46">
        <v>0</v>
      </c>
      <c r="T155" s="46">
        <v>11</v>
      </c>
      <c r="U155" s="47"/>
      <c r="V155" s="46">
        <v>89</v>
      </c>
    </row>
    <row r="156" spans="1:23" s="4" customFormat="1" ht="13.5" thickBot="1">
      <c r="A156" s="30"/>
      <c r="B156" s="48" t="s">
        <v>178</v>
      </c>
      <c r="C156" s="31" t="s">
        <v>40</v>
      </c>
      <c r="D156" s="49">
        <v>7</v>
      </c>
      <c r="E156" s="49">
        <v>38</v>
      </c>
      <c r="F156" s="49">
        <v>2</v>
      </c>
      <c r="G156" s="49">
        <v>4</v>
      </c>
      <c r="H156" s="51">
        <v>38</v>
      </c>
      <c r="I156" s="52"/>
      <c r="J156" s="49">
        <v>4</v>
      </c>
      <c r="K156" s="49">
        <v>35</v>
      </c>
      <c r="L156" s="49">
        <v>6</v>
      </c>
      <c r="M156" s="49">
        <v>1</v>
      </c>
      <c r="N156" s="51">
        <v>36</v>
      </c>
      <c r="O156" s="52"/>
      <c r="P156" s="49">
        <v>1</v>
      </c>
      <c r="Q156" s="49">
        <v>10</v>
      </c>
      <c r="R156" s="49">
        <v>3</v>
      </c>
      <c r="S156" s="49">
        <v>0</v>
      </c>
      <c r="T156" s="51">
        <v>10</v>
      </c>
      <c r="U156" s="49"/>
      <c r="V156" s="51">
        <v>44</v>
      </c>
      <c r="W156" s="23"/>
    </row>
    <row r="157" spans="1:23" ht="13.5" thickBot="1">
      <c r="B157" s="48" t="s">
        <v>179</v>
      </c>
      <c r="D157" s="43">
        <v>13</v>
      </c>
      <c r="E157" s="43">
        <v>124</v>
      </c>
      <c r="F157" s="43">
        <v>2</v>
      </c>
      <c r="G157" s="43">
        <v>4</v>
      </c>
      <c r="H157" s="53">
        <v>124</v>
      </c>
      <c r="J157" s="43">
        <v>9</v>
      </c>
      <c r="K157" s="43">
        <v>95</v>
      </c>
      <c r="L157" s="43">
        <v>7</v>
      </c>
      <c r="M157" s="43">
        <v>1</v>
      </c>
      <c r="N157" s="53">
        <v>97</v>
      </c>
      <c r="P157" s="43">
        <v>2</v>
      </c>
      <c r="Q157" s="43">
        <v>21</v>
      </c>
      <c r="R157" s="43">
        <v>3</v>
      </c>
      <c r="S157" s="43">
        <v>0</v>
      </c>
      <c r="T157" s="53">
        <v>21</v>
      </c>
      <c r="V157" s="53">
        <v>133</v>
      </c>
    </row>
    <row r="159" spans="1:23">
      <c r="B159" s="35" t="s">
        <v>180</v>
      </c>
      <c r="D159" s="43"/>
      <c r="E159" s="43"/>
      <c r="F159" s="43"/>
      <c r="G159" s="43"/>
      <c r="H159" s="43"/>
      <c r="J159" s="43"/>
      <c r="K159" s="43"/>
      <c r="L159" s="43"/>
      <c r="M159" s="43"/>
      <c r="N159" s="43"/>
      <c r="P159" s="43"/>
      <c r="Q159" s="43"/>
      <c r="R159" s="43"/>
      <c r="S159" s="43"/>
      <c r="T159" s="43"/>
      <c r="V159" s="43"/>
    </row>
  </sheetData>
  <mergeCells count="3">
    <mergeCell ref="D4:H4"/>
    <mergeCell ref="J4:N4"/>
    <mergeCell ref="P4:T4"/>
  </mergeCells>
  <phoneticPr fontId="19" type="noConversion"/>
  <pageMargins left="0.7" right="0.7" top="0.75" bottom="0.75" header="0.3" footer="0.3"/>
  <pageSetup paperSize="5" scale="76"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view="pageBreakPreview" zoomScale="110" zoomScaleNormal="115" zoomScaleSheetLayoutView="110" workbookViewId="0"/>
  </sheetViews>
  <sheetFormatPr defaultColWidth="9.140625" defaultRowHeight="12.75"/>
  <cols>
    <col min="1" max="1" width="23.28515625" style="102" customWidth="1"/>
    <col min="2" max="5" width="14.85546875" style="102" customWidth="1"/>
    <col min="6" max="16384" width="9.140625" style="102"/>
  </cols>
  <sheetData>
    <row r="1" spans="1:7">
      <c r="A1" s="101" t="s">
        <v>233</v>
      </c>
    </row>
    <row r="2" spans="1:7">
      <c r="A2" s="101" t="s">
        <v>234</v>
      </c>
    </row>
    <row r="3" spans="1:7">
      <c r="A3" s="103">
        <v>43281</v>
      </c>
    </row>
    <row r="4" spans="1:7">
      <c r="B4" s="110"/>
      <c r="C4" s="110"/>
      <c r="D4" s="110"/>
    </row>
    <row r="5" spans="1:7" ht="36" customHeight="1" thickBot="1">
      <c r="B5" s="104" t="s">
        <v>341</v>
      </c>
      <c r="C5" s="105" t="s">
        <v>201</v>
      </c>
      <c r="D5" s="104" t="s">
        <v>342</v>
      </c>
      <c r="E5" s="104" t="s">
        <v>200</v>
      </c>
    </row>
    <row r="6" spans="1:7">
      <c r="A6" s="106" t="s">
        <v>199</v>
      </c>
      <c r="B6" s="96">
        <v>4421</v>
      </c>
      <c r="C6" s="96">
        <v>784</v>
      </c>
      <c r="D6" s="96">
        <v>491</v>
      </c>
      <c r="E6" s="96">
        <f>SUM(B6:D6)</f>
        <v>5696</v>
      </c>
      <c r="G6" s="107"/>
    </row>
    <row r="7" spans="1:7">
      <c r="A7" s="106" t="s">
        <v>245</v>
      </c>
      <c r="B7" s="96">
        <v>2179</v>
      </c>
      <c r="C7" s="96">
        <v>0</v>
      </c>
      <c r="D7" s="96">
        <v>30</v>
      </c>
      <c r="E7" s="96">
        <f t="shared" ref="E7:E11" si="0">SUM(B7:D7)</f>
        <v>2209</v>
      </c>
      <c r="G7" s="107"/>
    </row>
    <row r="8" spans="1:7">
      <c r="A8" s="106" t="s">
        <v>198</v>
      </c>
      <c r="B8" s="96">
        <v>13</v>
      </c>
      <c r="C8" s="96">
        <v>0</v>
      </c>
      <c r="D8" s="96">
        <v>267</v>
      </c>
      <c r="E8" s="96">
        <f t="shared" si="0"/>
        <v>280</v>
      </c>
      <c r="G8" s="107"/>
    </row>
    <row r="9" spans="1:7">
      <c r="A9" s="106" t="s">
        <v>197</v>
      </c>
      <c r="B9" s="96">
        <v>10</v>
      </c>
      <c r="C9" s="96">
        <v>0</v>
      </c>
      <c r="D9" s="96">
        <v>0</v>
      </c>
      <c r="E9" s="96">
        <f t="shared" si="0"/>
        <v>10</v>
      </c>
      <c r="G9" s="107"/>
    </row>
    <row r="10" spans="1:7">
      <c r="A10" s="106" t="s">
        <v>196</v>
      </c>
      <c r="B10" s="96">
        <v>3</v>
      </c>
      <c r="C10" s="96">
        <v>0</v>
      </c>
      <c r="D10" s="96">
        <v>0</v>
      </c>
      <c r="E10" s="96">
        <f t="shared" si="0"/>
        <v>3</v>
      </c>
      <c r="G10" s="107"/>
    </row>
    <row r="11" spans="1:7" ht="13.5" thickBot="1">
      <c r="A11" s="108" t="s">
        <v>195</v>
      </c>
      <c r="B11" s="109">
        <f>SUM(B6:B10)</f>
        <v>6626</v>
      </c>
      <c r="C11" s="109">
        <f t="shared" ref="C11:D11" si="1">SUM(C6:C10)</f>
        <v>784</v>
      </c>
      <c r="D11" s="109">
        <f t="shared" si="1"/>
        <v>788</v>
      </c>
      <c r="E11" s="109">
        <f t="shared" si="0"/>
        <v>8198</v>
      </c>
      <c r="G11" s="107"/>
    </row>
    <row r="12" spans="1:7" ht="13.5" thickTop="1"/>
    <row r="14" spans="1:7">
      <c r="B14" s="107"/>
      <c r="C14" s="107"/>
      <c r="D14" s="107"/>
      <c r="E14" s="107"/>
    </row>
  </sheetData>
  <phoneticPr fontId="21" type="noConversion"/>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view="pageBreakPreview" zoomScale="110" zoomScaleNormal="115" zoomScaleSheetLayoutView="110" workbookViewId="0">
      <selection activeCell="A14" sqref="A14"/>
    </sheetView>
  </sheetViews>
  <sheetFormatPr defaultRowHeight="12.75"/>
  <cols>
    <col min="1" max="1" width="10.5703125" style="89" customWidth="1"/>
    <col min="2" max="2" width="12.5703125" style="87" customWidth="1"/>
    <col min="3" max="3" width="1.5703125" style="88" customWidth="1"/>
    <col min="4" max="4" width="12.5703125" style="87" customWidth="1"/>
    <col min="5" max="5" width="1.42578125" style="89" customWidth="1"/>
    <col min="6" max="6" width="12.5703125" style="87" customWidth="1"/>
    <col min="7" max="7" width="2.140625" style="89" customWidth="1"/>
    <col min="8" max="8" width="12.5703125" style="89" customWidth="1"/>
    <col min="9" max="228" width="9.140625" style="89"/>
    <col min="229" max="229" width="14.28515625" style="89" customWidth="1"/>
    <col min="230" max="231" width="9.140625" style="89"/>
    <col min="232" max="232" width="2.140625" style="89" customWidth="1"/>
    <col min="233" max="234" width="9.140625" style="89"/>
    <col min="235" max="235" width="2.140625" style="89" customWidth="1"/>
    <col min="236" max="237" width="9.140625" style="89"/>
    <col min="238" max="238" width="2.140625" style="89" customWidth="1"/>
    <col min="239" max="240" width="9.140625" style="89"/>
    <col min="241" max="241" width="2.140625" style="89" customWidth="1"/>
    <col min="242" max="243" width="9.140625" style="89"/>
    <col min="244" max="244" width="2.140625" style="89" customWidth="1"/>
    <col min="245" max="246" width="9.140625" style="89"/>
    <col min="247" max="247" width="2.140625" style="89" customWidth="1"/>
    <col min="248" max="249" width="9.140625" style="89"/>
    <col min="250" max="250" width="2.140625" style="89" customWidth="1"/>
    <col min="251" max="484" width="9.140625" style="89"/>
    <col min="485" max="485" width="14.28515625" style="89" customWidth="1"/>
    <col min="486" max="487" width="9.140625" style="89"/>
    <col min="488" max="488" width="2.140625" style="89" customWidth="1"/>
    <col min="489" max="490" width="9.140625" style="89"/>
    <col min="491" max="491" width="2.140625" style="89" customWidth="1"/>
    <col min="492" max="493" width="9.140625" style="89"/>
    <col min="494" max="494" width="2.140625" style="89" customWidth="1"/>
    <col min="495" max="496" width="9.140625" style="89"/>
    <col min="497" max="497" width="2.140625" style="89" customWidth="1"/>
    <col min="498" max="499" width="9.140625" style="89"/>
    <col min="500" max="500" width="2.140625" style="89" customWidth="1"/>
    <col min="501" max="502" width="9.140625" style="89"/>
    <col min="503" max="503" width="2.140625" style="89" customWidth="1"/>
    <col min="504" max="505" width="9.140625" style="89"/>
    <col min="506" max="506" width="2.140625" style="89" customWidth="1"/>
    <col min="507" max="740" width="9.140625" style="89"/>
    <col min="741" max="741" width="14.28515625" style="89" customWidth="1"/>
    <col min="742" max="743" width="9.140625" style="89"/>
    <col min="744" max="744" width="2.140625" style="89" customWidth="1"/>
    <col min="745" max="746" width="9.140625" style="89"/>
    <col min="747" max="747" width="2.140625" style="89" customWidth="1"/>
    <col min="748" max="749" width="9.140625" style="89"/>
    <col min="750" max="750" width="2.140625" style="89" customWidth="1"/>
    <col min="751" max="752" width="9.140625" style="89"/>
    <col min="753" max="753" width="2.140625" style="89" customWidth="1"/>
    <col min="754" max="755" width="9.140625" style="89"/>
    <col min="756" max="756" width="2.140625" style="89" customWidth="1"/>
    <col min="757" max="758" width="9.140625" style="89"/>
    <col min="759" max="759" width="2.140625" style="89" customWidth="1"/>
    <col min="760" max="761" width="9.140625" style="89"/>
    <col min="762" max="762" width="2.140625" style="89" customWidth="1"/>
    <col min="763" max="996" width="9.140625" style="89"/>
    <col min="997" max="997" width="14.28515625" style="89" customWidth="1"/>
    <col min="998" max="999" width="9.140625" style="89"/>
    <col min="1000" max="1000" width="2.140625" style="89" customWidth="1"/>
    <col min="1001" max="1002" width="9.140625" style="89"/>
    <col min="1003" max="1003" width="2.140625" style="89" customWidth="1"/>
    <col min="1004" max="1005" width="9.140625" style="89"/>
    <col min="1006" max="1006" width="2.140625" style="89" customWidth="1"/>
    <col min="1007" max="1008" width="9.140625" style="89"/>
    <col min="1009" max="1009" width="2.140625" style="89" customWidth="1"/>
    <col min="1010" max="1011" width="9.140625" style="89"/>
    <col min="1012" max="1012" width="2.140625" style="89" customWidth="1"/>
    <col min="1013" max="1014" width="9.140625" style="89"/>
    <col min="1015" max="1015" width="2.140625" style="89" customWidth="1"/>
    <col min="1016" max="1017" width="9.140625" style="89"/>
    <col min="1018" max="1018" width="2.140625" style="89" customWidth="1"/>
    <col min="1019" max="1252" width="9.140625" style="89"/>
    <col min="1253" max="1253" width="14.28515625" style="89" customWidth="1"/>
    <col min="1254" max="1255" width="9.140625" style="89"/>
    <col min="1256" max="1256" width="2.140625" style="89" customWidth="1"/>
    <col min="1257" max="1258" width="9.140625" style="89"/>
    <col min="1259" max="1259" width="2.140625" style="89" customWidth="1"/>
    <col min="1260" max="1261" width="9.140625" style="89"/>
    <col min="1262" max="1262" width="2.140625" style="89" customWidth="1"/>
    <col min="1263" max="1264" width="9.140625" style="89"/>
    <col min="1265" max="1265" width="2.140625" style="89" customWidth="1"/>
    <col min="1266" max="1267" width="9.140625" style="89"/>
    <col min="1268" max="1268" width="2.140625" style="89" customWidth="1"/>
    <col min="1269" max="1270" width="9.140625" style="89"/>
    <col min="1271" max="1271" width="2.140625" style="89" customWidth="1"/>
    <col min="1272" max="1273" width="9.140625" style="89"/>
    <col min="1274" max="1274" width="2.140625" style="89" customWidth="1"/>
    <col min="1275" max="1508" width="9.140625" style="89"/>
    <col min="1509" max="1509" width="14.28515625" style="89" customWidth="1"/>
    <col min="1510" max="1511" width="9.140625" style="89"/>
    <col min="1512" max="1512" width="2.140625" style="89" customWidth="1"/>
    <col min="1513" max="1514" width="9.140625" style="89"/>
    <col min="1515" max="1515" width="2.140625" style="89" customWidth="1"/>
    <col min="1516" max="1517" width="9.140625" style="89"/>
    <col min="1518" max="1518" width="2.140625" style="89" customWidth="1"/>
    <col min="1519" max="1520" width="9.140625" style="89"/>
    <col min="1521" max="1521" width="2.140625" style="89" customWidth="1"/>
    <col min="1522" max="1523" width="9.140625" style="89"/>
    <col min="1524" max="1524" width="2.140625" style="89" customWidth="1"/>
    <col min="1525" max="1526" width="9.140625" style="89"/>
    <col min="1527" max="1527" width="2.140625" style="89" customWidth="1"/>
    <col min="1528" max="1529" width="9.140625" style="89"/>
    <col min="1530" max="1530" width="2.140625" style="89" customWidth="1"/>
    <col min="1531" max="1764" width="9.140625" style="89"/>
    <col min="1765" max="1765" width="14.28515625" style="89" customWidth="1"/>
    <col min="1766" max="1767" width="9.140625" style="89"/>
    <col min="1768" max="1768" width="2.140625" style="89" customWidth="1"/>
    <col min="1769" max="1770" width="9.140625" style="89"/>
    <col min="1771" max="1771" width="2.140625" style="89" customWidth="1"/>
    <col min="1772" max="1773" width="9.140625" style="89"/>
    <col min="1774" max="1774" width="2.140625" style="89" customWidth="1"/>
    <col min="1775" max="1776" width="9.140625" style="89"/>
    <col min="1777" max="1777" width="2.140625" style="89" customWidth="1"/>
    <col min="1778" max="1779" width="9.140625" style="89"/>
    <col min="1780" max="1780" width="2.140625" style="89" customWidth="1"/>
    <col min="1781" max="1782" width="9.140625" style="89"/>
    <col min="1783" max="1783" width="2.140625" style="89" customWidth="1"/>
    <col min="1784" max="1785" width="9.140625" style="89"/>
    <col min="1786" max="1786" width="2.140625" style="89" customWidth="1"/>
    <col min="1787" max="2020" width="9.140625" style="89"/>
    <col min="2021" max="2021" width="14.28515625" style="89" customWidth="1"/>
    <col min="2022" max="2023" width="9.140625" style="89"/>
    <col min="2024" max="2024" width="2.140625" style="89" customWidth="1"/>
    <col min="2025" max="2026" width="9.140625" style="89"/>
    <col min="2027" max="2027" width="2.140625" style="89" customWidth="1"/>
    <col min="2028" max="2029" width="9.140625" style="89"/>
    <col min="2030" max="2030" width="2.140625" style="89" customWidth="1"/>
    <col min="2031" max="2032" width="9.140625" style="89"/>
    <col min="2033" max="2033" width="2.140625" style="89" customWidth="1"/>
    <col min="2034" max="2035" width="9.140625" style="89"/>
    <col min="2036" max="2036" width="2.140625" style="89" customWidth="1"/>
    <col min="2037" max="2038" width="9.140625" style="89"/>
    <col min="2039" max="2039" width="2.140625" style="89" customWidth="1"/>
    <col min="2040" max="2041" width="9.140625" style="89"/>
    <col min="2042" max="2042" width="2.140625" style="89" customWidth="1"/>
    <col min="2043" max="2276" width="9.140625" style="89"/>
    <col min="2277" max="2277" width="14.28515625" style="89" customWidth="1"/>
    <col min="2278" max="2279" width="9.140625" style="89"/>
    <col min="2280" max="2280" width="2.140625" style="89" customWidth="1"/>
    <col min="2281" max="2282" width="9.140625" style="89"/>
    <col min="2283" max="2283" width="2.140625" style="89" customWidth="1"/>
    <col min="2284" max="2285" width="9.140625" style="89"/>
    <col min="2286" max="2286" width="2.140625" style="89" customWidth="1"/>
    <col min="2287" max="2288" width="9.140625" style="89"/>
    <col min="2289" max="2289" width="2.140625" style="89" customWidth="1"/>
    <col min="2290" max="2291" width="9.140625" style="89"/>
    <col min="2292" max="2292" width="2.140625" style="89" customWidth="1"/>
    <col min="2293" max="2294" width="9.140625" style="89"/>
    <col min="2295" max="2295" width="2.140625" style="89" customWidth="1"/>
    <col min="2296" max="2297" width="9.140625" style="89"/>
    <col min="2298" max="2298" width="2.140625" style="89" customWidth="1"/>
    <col min="2299" max="2532" width="9.140625" style="89"/>
    <col min="2533" max="2533" width="14.28515625" style="89" customWidth="1"/>
    <col min="2534" max="2535" width="9.140625" style="89"/>
    <col min="2536" max="2536" width="2.140625" style="89" customWidth="1"/>
    <col min="2537" max="2538" width="9.140625" style="89"/>
    <col min="2539" max="2539" width="2.140625" style="89" customWidth="1"/>
    <col min="2540" max="2541" width="9.140625" style="89"/>
    <col min="2542" max="2542" width="2.140625" style="89" customWidth="1"/>
    <col min="2543" max="2544" width="9.140625" style="89"/>
    <col min="2545" max="2545" width="2.140625" style="89" customWidth="1"/>
    <col min="2546" max="2547" width="9.140625" style="89"/>
    <col min="2548" max="2548" width="2.140625" style="89" customWidth="1"/>
    <col min="2549" max="2550" width="9.140625" style="89"/>
    <col min="2551" max="2551" width="2.140625" style="89" customWidth="1"/>
    <col min="2552" max="2553" width="9.140625" style="89"/>
    <col min="2554" max="2554" width="2.140625" style="89" customWidth="1"/>
    <col min="2555" max="2788" width="9.140625" style="89"/>
    <col min="2789" max="2789" width="14.28515625" style="89" customWidth="1"/>
    <col min="2790" max="2791" width="9.140625" style="89"/>
    <col min="2792" max="2792" width="2.140625" style="89" customWidth="1"/>
    <col min="2793" max="2794" width="9.140625" style="89"/>
    <col min="2795" max="2795" width="2.140625" style="89" customWidth="1"/>
    <col min="2796" max="2797" width="9.140625" style="89"/>
    <col min="2798" max="2798" width="2.140625" style="89" customWidth="1"/>
    <col min="2799" max="2800" width="9.140625" style="89"/>
    <col min="2801" max="2801" width="2.140625" style="89" customWidth="1"/>
    <col min="2802" max="2803" width="9.140625" style="89"/>
    <col min="2804" max="2804" width="2.140625" style="89" customWidth="1"/>
    <col min="2805" max="2806" width="9.140625" style="89"/>
    <col min="2807" max="2807" width="2.140625" style="89" customWidth="1"/>
    <col min="2808" max="2809" width="9.140625" style="89"/>
    <col min="2810" max="2810" width="2.140625" style="89" customWidth="1"/>
    <col min="2811" max="3044" width="9.140625" style="89"/>
    <col min="3045" max="3045" width="14.28515625" style="89" customWidth="1"/>
    <col min="3046" max="3047" width="9.140625" style="89"/>
    <col min="3048" max="3048" width="2.140625" style="89" customWidth="1"/>
    <col min="3049" max="3050" width="9.140625" style="89"/>
    <col min="3051" max="3051" width="2.140625" style="89" customWidth="1"/>
    <col min="3052" max="3053" width="9.140625" style="89"/>
    <col min="3054" max="3054" width="2.140625" style="89" customWidth="1"/>
    <col min="3055" max="3056" width="9.140625" style="89"/>
    <col min="3057" max="3057" width="2.140625" style="89" customWidth="1"/>
    <col min="3058" max="3059" width="9.140625" style="89"/>
    <col min="3060" max="3060" width="2.140625" style="89" customWidth="1"/>
    <col min="3061" max="3062" width="9.140625" style="89"/>
    <col min="3063" max="3063" width="2.140625" style="89" customWidth="1"/>
    <col min="3064" max="3065" width="9.140625" style="89"/>
    <col min="3066" max="3066" width="2.140625" style="89" customWidth="1"/>
    <col min="3067" max="3300" width="9.140625" style="89"/>
    <col min="3301" max="3301" width="14.28515625" style="89" customWidth="1"/>
    <col min="3302" max="3303" width="9.140625" style="89"/>
    <col min="3304" max="3304" width="2.140625" style="89" customWidth="1"/>
    <col min="3305" max="3306" width="9.140625" style="89"/>
    <col min="3307" max="3307" width="2.140625" style="89" customWidth="1"/>
    <col min="3308" max="3309" width="9.140625" style="89"/>
    <col min="3310" max="3310" width="2.140625" style="89" customWidth="1"/>
    <col min="3311" max="3312" width="9.140625" style="89"/>
    <col min="3313" max="3313" width="2.140625" style="89" customWidth="1"/>
    <col min="3314" max="3315" width="9.140625" style="89"/>
    <col min="3316" max="3316" width="2.140625" style="89" customWidth="1"/>
    <col min="3317" max="3318" width="9.140625" style="89"/>
    <col min="3319" max="3319" width="2.140625" style="89" customWidth="1"/>
    <col min="3320" max="3321" width="9.140625" style="89"/>
    <col min="3322" max="3322" width="2.140625" style="89" customWidth="1"/>
    <col min="3323" max="3556" width="9.140625" style="89"/>
    <col min="3557" max="3557" width="14.28515625" style="89" customWidth="1"/>
    <col min="3558" max="3559" width="9.140625" style="89"/>
    <col min="3560" max="3560" width="2.140625" style="89" customWidth="1"/>
    <col min="3561" max="3562" width="9.140625" style="89"/>
    <col min="3563" max="3563" width="2.140625" style="89" customWidth="1"/>
    <col min="3564" max="3565" width="9.140625" style="89"/>
    <col min="3566" max="3566" width="2.140625" style="89" customWidth="1"/>
    <col min="3567" max="3568" width="9.140625" style="89"/>
    <col min="3569" max="3569" width="2.140625" style="89" customWidth="1"/>
    <col min="3570" max="3571" width="9.140625" style="89"/>
    <col min="3572" max="3572" width="2.140625" style="89" customWidth="1"/>
    <col min="3573" max="3574" width="9.140625" style="89"/>
    <col min="3575" max="3575" width="2.140625" style="89" customWidth="1"/>
    <col min="3576" max="3577" width="9.140625" style="89"/>
    <col min="3578" max="3578" width="2.140625" style="89" customWidth="1"/>
    <col min="3579" max="3812" width="9.140625" style="89"/>
    <col min="3813" max="3813" width="14.28515625" style="89" customWidth="1"/>
    <col min="3814" max="3815" width="9.140625" style="89"/>
    <col min="3816" max="3816" width="2.140625" style="89" customWidth="1"/>
    <col min="3817" max="3818" width="9.140625" style="89"/>
    <col min="3819" max="3819" width="2.140625" style="89" customWidth="1"/>
    <col min="3820" max="3821" width="9.140625" style="89"/>
    <col min="3822" max="3822" width="2.140625" style="89" customWidth="1"/>
    <col min="3823" max="3824" width="9.140625" style="89"/>
    <col min="3825" max="3825" width="2.140625" style="89" customWidth="1"/>
    <col min="3826" max="3827" width="9.140625" style="89"/>
    <col min="3828" max="3828" width="2.140625" style="89" customWidth="1"/>
    <col min="3829" max="3830" width="9.140625" style="89"/>
    <col min="3831" max="3831" width="2.140625" style="89" customWidth="1"/>
    <col min="3832" max="3833" width="9.140625" style="89"/>
    <col min="3834" max="3834" width="2.140625" style="89" customWidth="1"/>
    <col min="3835" max="4068" width="9.140625" style="89"/>
    <col min="4069" max="4069" width="14.28515625" style="89" customWidth="1"/>
    <col min="4070" max="4071" width="9.140625" style="89"/>
    <col min="4072" max="4072" width="2.140625" style="89" customWidth="1"/>
    <col min="4073" max="4074" width="9.140625" style="89"/>
    <col min="4075" max="4075" width="2.140625" style="89" customWidth="1"/>
    <col min="4076" max="4077" width="9.140625" style="89"/>
    <col min="4078" max="4078" width="2.140625" style="89" customWidth="1"/>
    <col min="4079" max="4080" width="9.140625" style="89"/>
    <col min="4081" max="4081" width="2.140625" style="89" customWidth="1"/>
    <col min="4082" max="4083" width="9.140625" style="89"/>
    <col min="4084" max="4084" width="2.140625" style="89" customWidth="1"/>
    <col min="4085" max="4086" width="9.140625" style="89"/>
    <col min="4087" max="4087" width="2.140625" style="89" customWidth="1"/>
    <col min="4088" max="4089" width="9.140625" style="89"/>
    <col min="4090" max="4090" width="2.140625" style="89" customWidth="1"/>
    <col min="4091" max="4324" width="9.140625" style="89"/>
    <col min="4325" max="4325" width="14.28515625" style="89" customWidth="1"/>
    <col min="4326" max="4327" width="9.140625" style="89"/>
    <col min="4328" max="4328" width="2.140625" style="89" customWidth="1"/>
    <col min="4329" max="4330" width="9.140625" style="89"/>
    <col min="4331" max="4331" width="2.140625" style="89" customWidth="1"/>
    <col min="4332" max="4333" width="9.140625" style="89"/>
    <col min="4334" max="4334" width="2.140625" style="89" customWidth="1"/>
    <col min="4335" max="4336" width="9.140625" style="89"/>
    <col min="4337" max="4337" width="2.140625" style="89" customWidth="1"/>
    <col min="4338" max="4339" width="9.140625" style="89"/>
    <col min="4340" max="4340" width="2.140625" style="89" customWidth="1"/>
    <col min="4341" max="4342" width="9.140625" style="89"/>
    <col min="4343" max="4343" width="2.140625" style="89" customWidth="1"/>
    <col min="4344" max="4345" width="9.140625" style="89"/>
    <col min="4346" max="4346" width="2.140625" style="89" customWidth="1"/>
    <col min="4347" max="4580" width="9.140625" style="89"/>
    <col min="4581" max="4581" width="14.28515625" style="89" customWidth="1"/>
    <col min="4582" max="4583" width="9.140625" style="89"/>
    <col min="4584" max="4584" width="2.140625" style="89" customWidth="1"/>
    <col min="4585" max="4586" width="9.140625" style="89"/>
    <col min="4587" max="4587" width="2.140625" style="89" customWidth="1"/>
    <col min="4588" max="4589" width="9.140625" style="89"/>
    <col min="4590" max="4590" width="2.140625" style="89" customWidth="1"/>
    <col min="4591" max="4592" width="9.140625" style="89"/>
    <col min="4593" max="4593" width="2.140625" style="89" customWidth="1"/>
    <col min="4594" max="4595" width="9.140625" style="89"/>
    <col min="4596" max="4596" width="2.140625" style="89" customWidth="1"/>
    <col min="4597" max="4598" width="9.140625" style="89"/>
    <col min="4599" max="4599" width="2.140625" style="89" customWidth="1"/>
    <col min="4600" max="4601" width="9.140625" style="89"/>
    <col min="4602" max="4602" width="2.140625" style="89" customWidth="1"/>
    <col min="4603" max="4836" width="9.140625" style="89"/>
    <col min="4837" max="4837" width="14.28515625" style="89" customWidth="1"/>
    <col min="4838" max="4839" width="9.140625" style="89"/>
    <col min="4840" max="4840" width="2.140625" style="89" customWidth="1"/>
    <col min="4841" max="4842" width="9.140625" style="89"/>
    <col min="4843" max="4843" width="2.140625" style="89" customWidth="1"/>
    <col min="4844" max="4845" width="9.140625" style="89"/>
    <col min="4846" max="4846" width="2.140625" style="89" customWidth="1"/>
    <col min="4847" max="4848" width="9.140625" style="89"/>
    <col min="4849" max="4849" width="2.140625" style="89" customWidth="1"/>
    <col min="4850" max="4851" width="9.140625" style="89"/>
    <col min="4852" max="4852" width="2.140625" style="89" customWidth="1"/>
    <col min="4853" max="4854" width="9.140625" style="89"/>
    <col min="4855" max="4855" width="2.140625" style="89" customWidth="1"/>
    <col min="4856" max="4857" width="9.140625" style="89"/>
    <col min="4858" max="4858" width="2.140625" style="89" customWidth="1"/>
    <col min="4859" max="5092" width="9.140625" style="89"/>
    <col min="5093" max="5093" width="14.28515625" style="89" customWidth="1"/>
    <col min="5094" max="5095" width="9.140625" style="89"/>
    <col min="5096" max="5096" width="2.140625" style="89" customWidth="1"/>
    <col min="5097" max="5098" width="9.140625" style="89"/>
    <col min="5099" max="5099" width="2.140625" style="89" customWidth="1"/>
    <col min="5100" max="5101" width="9.140625" style="89"/>
    <col min="5102" max="5102" width="2.140625" style="89" customWidth="1"/>
    <col min="5103" max="5104" width="9.140625" style="89"/>
    <col min="5105" max="5105" width="2.140625" style="89" customWidth="1"/>
    <col min="5106" max="5107" width="9.140625" style="89"/>
    <col min="5108" max="5108" width="2.140625" style="89" customWidth="1"/>
    <col min="5109" max="5110" width="9.140625" style="89"/>
    <col min="5111" max="5111" width="2.140625" style="89" customWidth="1"/>
    <col min="5112" max="5113" width="9.140625" style="89"/>
    <col min="5114" max="5114" width="2.140625" style="89" customWidth="1"/>
    <col min="5115" max="5348" width="9.140625" style="89"/>
    <col min="5349" max="5349" width="14.28515625" style="89" customWidth="1"/>
    <col min="5350" max="5351" width="9.140625" style="89"/>
    <col min="5352" max="5352" width="2.140625" style="89" customWidth="1"/>
    <col min="5353" max="5354" width="9.140625" style="89"/>
    <col min="5355" max="5355" width="2.140625" style="89" customWidth="1"/>
    <col min="5356" max="5357" width="9.140625" style="89"/>
    <col min="5358" max="5358" width="2.140625" style="89" customWidth="1"/>
    <col min="5359" max="5360" width="9.140625" style="89"/>
    <col min="5361" max="5361" width="2.140625" style="89" customWidth="1"/>
    <col min="5362" max="5363" width="9.140625" style="89"/>
    <col min="5364" max="5364" width="2.140625" style="89" customWidth="1"/>
    <col min="5365" max="5366" width="9.140625" style="89"/>
    <col min="5367" max="5367" width="2.140625" style="89" customWidth="1"/>
    <col min="5368" max="5369" width="9.140625" style="89"/>
    <col min="5370" max="5370" width="2.140625" style="89" customWidth="1"/>
    <col min="5371" max="5604" width="9.140625" style="89"/>
    <col min="5605" max="5605" width="14.28515625" style="89" customWidth="1"/>
    <col min="5606" max="5607" width="9.140625" style="89"/>
    <col min="5608" max="5608" width="2.140625" style="89" customWidth="1"/>
    <col min="5609" max="5610" width="9.140625" style="89"/>
    <col min="5611" max="5611" width="2.140625" style="89" customWidth="1"/>
    <col min="5612" max="5613" width="9.140625" style="89"/>
    <col min="5614" max="5614" width="2.140625" style="89" customWidth="1"/>
    <col min="5615" max="5616" width="9.140625" style="89"/>
    <col min="5617" max="5617" width="2.140625" style="89" customWidth="1"/>
    <col min="5618" max="5619" width="9.140625" style="89"/>
    <col min="5620" max="5620" width="2.140625" style="89" customWidth="1"/>
    <col min="5621" max="5622" width="9.140625" style="89"/>
    <col min="5623" max="5623" width="2.140625" style="89" customWidth="1"/>
    <col min="5624" max="5625" width="9.140625" style="89"/>
    <col min="5626" max="5626" width="2.140625" style="89" customWidth="1"/>
    <col min="5627" max="5860" width="9.140625" style="89"/>
    <col min="5861" max="5861" width="14.28515625" style="89" customWidth="1"/>
    <col min="5862" max="5863" width="9.140625" style="89"/>
    <col min="5864" max="5864" width="2.140625" style="89" customWidth="1"/>
    <col min="5865" max="5866" width="9.140625" style="89"/>
    <col min="5867" max="5867" width="2.140625" style="89" customWidth="1"/>
    <col min="5868" max="5869" width="9.140625" style="89"/>
    <col min="5870" max="5870" width="2.140625" style="89" customWidth="1"/>
    <col min="5871" max="5872" width="9.140625" style="89"/>
    <col min="5873" max="5873" width="2.140625" style="89" customWidth="1"/>
    <col min="5874" max="5875" width="9.140625" style="89"/>
    <col min="5876" max="5876" width="2.140625" style="89" customWidth="1"/>
    <col min="5877" max="5878" width="9.140625" style="89"/>
    <col min="5879" max="5879" width="2.140625" style="89" customWidth="1"/>
    <col min="5880" max="5881" width="9.140625" style="89"/>
    <col min="5882" max="5882" width="2.140625" style="89" customWidth="1"/>
    <col min="5883" max="6116" width="9.140625" style="89"/>
    <col min="6117" max="6117" width="14.28515625" style="89" customWidth="1"/>
    <col min="6118" max="6119" width="9.140625" style="89"/>
    <col min="6120" max="6120" width="2.140625" style="89" customWidth="1"/>
    <col min="6121" max="6122" width="9.140625" style="89"/>
    <col min="6123" max="6123" width="2.140625" style="89" customWidth="1"/>
    <col min="6124" max="6125" width="9.140625" style="89"/>
    <col min="6126" max="6126" width="2.140625" style="89" customWidth="1"/>
    <col min="6127" max="6128" width="9.140625" style="89"/>
    <col min="6129" max="6129" width="2.140625" style="89" customWidth="1"/>
    <col min="6130" max="6131" width="9.140625" style="89"/>
    <col min="6132" max="6132" width="2.140625" style="89" customWidth="1"/>
    <col min="6133" max="6134" width="9.140625" style="89"/>
    <col min="6135" max="6135" width="2.140625" style="89" customWidth="1"/>
    <col min="6136" max="6137" width="9.140625" style="89"/>
    <col min="6138" max="6138" width="2.140625" style="89" customWidth="1"/>
    <col min="6139" max="6372" width="9.140625" style="89"/>
    <col min="6373" max="6373" width="14.28515625" style="89" customWidth="1"/>
    <col min="6374" max="6375" width="9.140625" style="89"/>
    <col min="6376" max="6376" width="2.140625" style="89" customWidth="1"/>
    <col min="6377" max="6378" width="9.140625" style="89"/>
    <col min="6379" max="6379" width="2.140625" style="89" customWidth="1"/>
    <col min="6380" max="6381" width="9.140625" style="89"/>
    <col min="6382" max="6382" width="2.140625" style="89" customWidth="1"/>
    <col min="6383" max="6384" width="9.140625" style="89"/>
    <col min="6385" max="6385" width="2.140625" style="89" customWidth="1"/>
    <col min="6386" max="6387" width="9.140625" style="89"/>
    <col min="6388" max="6388" width="2.140625" style="89" customWidth="1"/>
    <col min="6389" max="6390" width="9.140625" style="89"/>
    <col min="6391" max="6391" width="2.140625" style="89" customWidth="1"/>
    <col min="6392" max="6393" width="9.140625" style="89"/>
    <col min="6394" max="6394" width="2.140625" style="89" customWidth="1"/>
    <col min="6395" max="6628" width="9.140625" style="89"/>
    <col min="6629" max="6629" width="14.28515625" style="89" customWidth="1"/>
    <col min="6630" max="6631" width="9.140625" style="89"/>
    <col min="6632" max="6632" width="2.140625" style="89" customWidth="1"/>
    <col min="6633" max="6634" width="9.140625" style="89"/>
    <col min="6635" max="6635" width="2.140625" style="89" customWidth="1"/>
    <col min="6636" max="6637" width="9.140625" style="89"/>
    <col min="6638" max="6638" width="2.140625" style="89" customWidth="1"/>
    <col min="6639" max="6640" width="9.140625" style="89"/>
    <col min="6641" max="6641" width="2.140625" style="89" customWidth="1"/>
    <col min="6642" max="6643" width="9.140625" style="89"/>
    <col min="6644" max="6644" width="2.140625" style="89" customWidth="1"/>
    <col min="6645" max="6646" width="9.140625" style="89"/>
    <col min="6647" max="6647" width="2.140625" style="89" customWidth="1"/>
    <col min="6648" max="6649" width="9.140625" style="89"/>
    <col min="6650" max="6650" width="2.140625" style="89" customWidth="1"/>
    <col min="6651" max="6884" width="9.140625" style="89"/>
    <col min="6885" max="6885" width="14.28515625" style="89" customWidth="1"/>
    <col min="6886" max="6887" width="9.140625" style="89"/>
    <col min="6888" max="6888" width="2.140625" style="89" customWidth="1"/>
    <col min="6889" max="6890" width="9.140625" style="89"/>
    <col min="6891" max="6891" width="2.140625" style="89" customWidth="1"/>
    <col min="6892" max="6893" width="9.140625" style="89"/>
    <col min="6894" max="6894" width="2.140625" style="89" customWidth="1"/>
    <col min="6895" max="6896" width="9.140625" style="89"/>
    <col min="6897" max="6897" width="2.140625" style="89" customWidth="1"/>
    <col min="6898" max="6899" width="9.140625" style="89"/>
    <col min="6900" max="6900" width="2.140625" style="89" customWidth="1"/>
    <col min="6901" max="6902" width="9.140625" style="89"/>
    <col min="6903" max="6903" width="2.140625" style="89" customWidth="1"/>
    <col min="6904" max="6905" width="9.140625" style="89"/>
    <col min="6906" max="6906" width="2.140625" style="89" customWidth="1"/>
    <col min="6907" max="7140" width="9.140625" style="89"/>
    <col min="7141" max="7141" width="14.28515625" style="89" customWidth="1"/>
    <col min="7142" max="7143" width="9.140625" style="89"/>
    <col min="7144" max="7144" width="2.140625" style="89" customWidth="1"/>
    <col min="7145" max="7146" width="9.140625" style="89"/>
    <col min="7147" max="7147" width="2.140625" style="89" customWidth="1"/>
    <col min="7148" max="7149" width="9.140625" style="89"/>
    <col min="7150" max="7150" width="2.140625" style="89" customWidth="1"/>
    <col min="7151" max="7152" width="9.140625" style="89"/>
    <col min="7153" max="7153" width="2.140625" style="89" customWidth="1"/>
    <col min="7154" max="7155" width="9.140625" style="89"/>
    <col min="7156" max="7156" width="2.140625" style="89" customWidth="1"/>
    <col min="7157" max="7158" width="9.140625" style="89"/>
    <col min="7159" max="7159" width="2.140625" style="89" customWidth="1"/>
    <col min="7160" max="7161" width="9.140625" style="89"/>
    <col min="7162" max="7162" width="2.140625" style="89" customWidth="1"/>
    <col min="7163" max="7396" width="9.140625" style="89"/>
    <col min="7397" max="7397" width="14.28515625" style="89" customWidth="1"/>
    <col min="7398" max="7399" width="9.140625" style="89"/>
    <col min="7400" max="7400" width="2.140625" style="89" customWidth="1"/>
    <col min="7401" max="7402" width="9.140625" style="89"/>
    <col min="7403" max="7403" width="2.140625" style="89" customWidth="1"/>
    <col min="7404" max="7405" width="9.140625" style="89"/>
    <col min="7406" max="7406" width="2.140625" style="89" customWidth="1"/>
    <col min="7407" max="7408" width="9.140625" style="89"/>
    <col min="7409" max="7409" width="2.140625" style="89" customWidth="1"/>
    <col min="7410" max="7411" width="9.140625" style="89"/>
    <col min="7412" max="7412" width="2.140625" style="89" customWidth="1"/>
    <col min="7413" max="7414" width="9.140625" style="89"/>
    <col min="7415" max="7415" width="2.140625" style="89" customWidth="1"/>
    <col min="7416" max="7417" width="9.140625" style="89"/>
    <col min="7418" max="7418" width="2.140625" style="89" customWidth="1"/>
    <col min="7419" max="7652" width="9.140625" style="89"/>
    <col min="7653" max="7653" width="14.28515625" style="89" customWidth="1"/>
    <col min="7654" max="7655" width="9.140625" style="89"/>
    <col min="7656" max="7656" width="2.140625" style="89" customWidth="1"/>
    <col min="7657" max="7658" width="9.140625" style="89"/>
    <col min="7659" max="7659" width="2.140625" style="89" customWidth="1"/>
    <col min="7660" max="7661" width="9.140625" style="89"/>
    <col min="7662" max="7662" width="2.140625" style="89" customWidth="1"/>
    <col min="7663" max="7664" width="9.140625" style="89"/>
    <col min="7665" max="7665" width="2.140625" style="89" customWidth="1"/>
    <col min="7666" max="7667" width="9.140625" style="89"/>
    <col min="7668" max="7668" width="2.140625" style="89" customWidth="1"/>
    <col min="7669" max="7670" width="9.140625" style="89"/>
    <col min="7671" max="7671" width="2.140625" style="89" customWidth="1"/>
    <col min="7672" max="7673" width="9.140625" style="89"/>
    <col min="7674" max="7674" width="2.140625" style="89" customWidth="1"/>
    <col min="7675" max="7908" width="9.140625" style="89"/>
    <col min="7909" max="7909" width="14.28515625" style="89" customWidth="1"/>
    <col min="7910" max="7911" width="9.140625" style="89"/>
    <col min="7912" max="7912" width="2.140625" style="89" customWidth="1"/>
    <col min="7913" max="7914" width="9.140625" style="89"/>
    <col min="7915" max="7915" width="2.140625" style="89" customWidth="1"/>
    <col min="7916" max="7917" width="9.140625" style="89"/>
    <col min="7918" max="7918" width="2.140625" style="89" customWidth="1"/>
    <col min="7919" max="7920" width="9.140625" style="89"/>
    <col min="7921" max="7921" width="2.140625" style="89" customWidth="1"/>
    <col min="7922" max="7923" width="9.140625" style="89"/>
    <col min="7924" max="7924" width="2.140625" style="89" customWidth="1"/>
    <col min="7925" max="7926" width="9.140625" style="89"/>
    <col min="7927" max="7927" width="2.140625" style="89" customWidth="1"/>
    <col min="7928" max="7929" width="9.140625" style="89"/>
    <col min="7930" max="7930" width="2.140625" style="89" customWidth="1"/>
    <col min="7931" max="8164" width="9.140625" style="89"/>
    <col min="8165" max="8165" width="14.28515625" style="89" customWidth="1"/>
    <col min="8166" max="8167" width="9.140625" style="89"/>
    <col min="8168" max="8168" width="2.140625" style="89" customWidth="1"/>
    <col min="8169" max="8170" width="9.140625" style="89"/>
    <col min="8171" max="8171" width="2.140625" style="89" customWidth="1"/>
    <col min="8172" max="8173" width="9.140625" style="89"/>
    <col min="8174" max="8174" width="2.140625" style="89" customWidth="1"/>
    <col min="8175" max="8176" width="9.140625" style="89"/>
    <col min="8177" max="8177" width="2.140625" style="89" customWidth="1"/>
    <col min="8178" max="8179" width="9.140625" style="89"/>
    <col min="8180" max="8180" width="2.140625" style="89" customWidth="1"/>
    <col min="8181" max="8182" width="9.140625" style="89"/>
    <col min="8183" max="8183" width="2.140625" style="89" customWidth="1"/>
    <col min="8184" max="8185" width="9.140625" style="89"/>
    <col min="8186" max="8186" width="2.140625" style="89" customWidth="1"/>
    <col min="8187" max="8420" width="9.140625" style="89"/>
    <col min="8421" max="8421" width="14.28515625" style="89" customWidth="1"/>
    <col min="8422" max="8423" width="9.140625" style="89"/>
    <col min="8424" max="8424" width="2.140625" style="89" customWidth="1"/>
    <col min="8425" max="8426" width="9.140625" style="89"/>
    <col min="8427" max="8427" width="2.140625" style="89" customWidth="1"/>
    <col min="8428" max="8429" width="9.140625" style="89"/>
    <col min="8430" max="8430" width="2.140625" style="89" customWidth="1"/>
    <col min="8431" max="8432" width="9.140625" style="89"/>
    <col min="8433" max="8433" width="2.140625" style="89" customWidth="1"/>
    <col min="8434" max="8435" width="9.140625" style="89"/>
    <col min="8436" max="8436" width="2.140625" style="89" customWidth="1"/>
    <col min="8437" max="8438" width="9.140625" style="89"/>
    <col min="8439" max="8439" width="2.140625" style="89" customWidth="1"/>
    <col min="8440" max="8441" width="9.140625" style="89"/>
    <col min="8442" max="8442" width="2.140625" style="89" customWidth="1"/>
    <col min="8443" max="8676" width="9.140625" style="89"/>
    <col min="8677" max="8677" width="14.28515625" style="89" customWidth="1"/>
    <col min="8678" max="8679" width="9.140625" style="89"/>
    <col min="8680" max="8680" width="2.140625" style="89" customWidth="1"/>
    <col min="8681" max="8682" width="9.140625" style="89"/>
    <col min="8683" max="8683" width="2.140625" style="89" customWidth="1"/>
    <col min="8684" max="8685" width="9.140625" style="89"/>
    <col min="8686" max="8686" width="2.140625" style="89" customWidth="1"/>
    <col min="8687" max="8688" width="9.140625" style="89"/>
    <col min="8689" max="8689" width="2.140625" style="89" customWidth="1"/>
    <col min="8690" max="8691" width="9.140625" style="89"/>
    <col min="8692" max="8692" width="2.140625" style="89" customWidth="1"/>
    <col min="8693" max="8694" width="9.140625" style="89"/>
    <col min="8695" max="8695" width="2.140625" style="89" customWidth="1"/>
    <col min="8696" max="8697" width="9.140625" style="89"/>
    <col min="8698" max="8698" width="2.140625" style="89" customWidth="1"/>
    <col min="8699" max="8932" width="9.140625" style="89"/>
    <col min="8933" max="8933" width="14.28515625" style="89" customWidth="1"/>
    <col min="8934" max="8935" width="9.140625" style="89"/>
    <col min="8936" max="8936" width="2.140625" style="89" customWidth="1"/>
    <col min="8937" max="8938" width="9.140625" style="89"/>
    <col min="8939" max="8939" width="2.140625" style="89" customWidth="1"/>
    <col min="8940" max="8941" width="9.140625" style="89"/>
    <col min="8942" max="8942" width="2.140625" style="89" customWidth="1"/>
    <col min="8943" max="8944" width="9.140625" style="89"/>
    <col min="8945" max="8945" width="2.140625" style="89" customWidth="1"/>
    <col min="8946" max="8947" width="9.140625" style="89"/>
    <col min="8948" max="8948" width="2.140625" style="89" customWidth="1"/>
    <col min="8949" max="8950" width="9.140625" style="89"/>
    <col min="8951" max="8951" width="2.140625" style="89" customWidth="1"/>
    <col min="8952" max="8953" width="9.140625" style="89"/>
    <col min="8954" max="8954" width="2.140625" style="89" customWidth="1"/>
    <col min="8955" max="9188" width="9.140625" style="89"/>
    <col min="9189" max="9189" width="14.28515625" style="89" customWidth="1"/>
    <col min="9190" max="9191" width="9.140625" style="89"/>
    <col min="9192" max="9192" width="2.140625" style="89" customWidth="1"/>
    <col min="9193" max="9194" width="9.140625" style="89"/>
    <col min="9195" max="9195" width="2.140625" style="89" customWidth="1"/>
    <col min="9196" max="9197" width="9.140625" style="89"/>
    <col min="9198" max="9198" width="2.140625" style="89" customWidth="1"/>
    <col min="9199" max="9200" width="9.140625" style="89"/>
    <col min="9201" max="9201" width="2.140625" style="89" customWidth="1"/>
    <col min="9202" max="9203" width="9.140625" style="89"/>
    <col min="9204" max="9204" width="2.140625" style="89" customWidth="1"/>
    <col min="9205" max="9206" width="9.140625" style="89"/>
    <col min="9207" max="9207" width="2.140625" style="89" customWidth="1"/>
    <col min="9208" max="9209" width="9.140625" style="89"/>
    <col min="9210" max="9210" width="2.140625" style="89" customWidth="1"/>
    <col min="9211" max="9444" width="9.140625" style="89"/>
    <col min="9445" max="9445" width="14.28515625" style="89" customWidth="1"/>
    <col min="9446" max="9447" width="9.140625" style="89"/>
    <col min="9448" max="9448" width="2.140625" style="89" customWidth="1"/>
    <col min="9449" max="9450" width="9.140625" style="89"/>
    <col min="9451" max="9451" width="2.140625" style="89" customWidth="1"/>
    <col min="9452" max="9453" width="9.140625" style="89"/>
    <col min="9454" max="9454" width="2.140625" style="89" customWidth="1"/>
    <col min="9455" max="9456" width="9.140625" style="89"/>
    <col min="9457" max="9457" width="2.140625" style="89" customWidth="1"/>
    <col min="9458" max="9459" width="9.140625" style="89"/>
    <col min="9460" max="9460" width="2.140625" style="89" customWidth="1"/>
    <col min="9461" max="9462" width="9.140625" style="89"/>
    <col min="9463" max="9463" width="2.140625" style="89" customWidth="1"/>
    <col min="9464" max="9465" width="9.140625" style="89"/>
    <col min="9466" max="9466" width="2.140625" style="89" customWidth="1"/>
    <col min="9467" max="9700" width="9.140625" style="89"/>
    <col min="9701" max="9701" width="14.28515625" style="89" customWidth="1"/>
    <col min="9702" max="9703" width="9.140625" style="89"/>
    <col min="9704" max="9704" width="2.140625" style="89" customWidth="1"/>
    <col min="9705" max="9706" width="9.140625" style="89"/>
    <col min="9707" max="9707" width="2.140625" style="89" customWidth="1"/>
    <col min="9708" max="9709" width="9.140625" style="89"/>
    <col min="9710" max="9710" width="2.140625" style="89" customWidth="1"/>
    <col min="9711" max="9712" width="9.140625" style="89"/>
    <col min="9713" max="9713" width="2.140625" style="89" customWidth="1"/>
    <col min="9714" max="9715" width="9.140625" style="89"/>
    <col min="9716" max="9716" width="2.140625" style="89" customWidth="1"/>
    <col min="9717" max="9718" width="9.140625" style="89"/>
    <col min="9719" max="9719" width="2.140625" style="89" customWidth="1"/>
    <col min="9720" max="9721" width="9.140625" style="89"/>
    <col min="9722" max="9722" width="2.140625" style="89" customWidth="1"/>
    <col min="9723" max="9956" width="9.140625" style="89"/>
    <col min="9957" max="9957" width="14.28515625" style="89" customWidth="1"/>
    <col min="9958" max="9959" width="9.140625" style="89"/>
    <col min="9960" max="9960" width="2.140625" style="89" customWidth="1"/>
    <col min="9961" max="9962" width="9.140625" style="89"/>
    <col min="9963" max="9963" width="2.140625" style="89" customWidth="1"/>
    <col min="9964" max="9965" width="9.140625" style="89"/>
    <col min="9966" max="9966" width="2.140625" style="89" customWidth="1"/>
    <col min="9967" max="9968" width="9.140625" style="89"/>
    <col min="9969" max="9969" width="2.140625" style="89" customWidth="1"/>
    <col min="9970" max="9971" width="9.140625" style="89"/>
    <col min="9972" max="9972" width="2.140625" style="89" customWidth="1"/>
    <col min="9973" max="9974" width="9.140625" style="89"/>
    <col min="9975" max="9975" width="2.140625" style="89" customWidth="1"/>
    <col min="9976" max="9977" width="9.140625" style="89"/>
    <col min="9978" max="9978" width="2.140625" style="89" customWidth="1"/>
    <col min="9979" max="10212" width="9.140625" style="89"/>
    <col min="10213" max="10213" width="14.28515625" style="89" customWidth="1"/>
    <col min="10214" max="10215" width="9.140625" style="89"/>
    <col min="10216" max="10216" width="2.140625" style="89" customWidth="1"/>
    <col min="10217" max="10218" width="9.140625" style="89"/>
    <col min="10219" max="10219" width="2.140625" style="89" customWidth="1"/>
    <col min="10220" max="10221" width="9.140625" style="89"/>
    <col min="10222" max="10222" width="2.140625" style="89" customWidth="1"/>
    <col min="10223" max="10224" width="9.140625" style="89"/>
    <col min="10225" max="10225" width="2.140625" style="89" customWidth="1"/>
    <col min="10226" max="10227" width="9.140625" style="89"/>
    <col min="10228" max="10228" width="2.140625" style="89" customWidth="1"/>
    <col min="10229" max="10230" width="9.140625" style="89"/>
    <col min="10231" max="10231" width="2.140625" style="89" customWidth="1"/>
    <col min="10232" max="10233" width="9.140625" style="89"/>
    <col min="10234" max="10234" width="2.140625" style="89" customWidth="1"/>
    <col min="10235" max="10468" width="9.140625" style="89"/>
    <col min="10469" max="10469" width="14.28515625" style="89" customWidth="1"/>
    <col min="10470" max="10471" width="9.140625" style="89"/>
    <col min="10472" max="10472" width="2.140625" style="89" customWidth="1"/>
    <col min="10473" max="10474" width="9.140625" style="89"/>
    <col min="10475" max="10475" width="2.140625" style="89" customWidth="1"/>
    <col min="10476" max="10477" width="9.140625" style="89"/>
    <col min="10478" max="10478" width="2.140625" style="89" customWidth="1"/>
    <col min="10479" max="10480" width="9.140625" style="89"/>
    <col min="10481" max="10481" width="2.140625" style="89" customWidth="1"/>
    <col min="10482" max="10483" width="9.140625" style="89"/>
    <col min="10484" max="10484" width="2.140625" style="89" customWidth="1"/>
    <col min="10485" max="10486" width="9.140625" style="89"/>
    <col min="10487" max="10487" width="2.140625" style="89" customWidth="1"/>
    <col min="10488" max="10489" width="9.140625" style="89"/>
    <col min="10490" max="10490" width="2.140625" style="89" customWidth="1"/>
    <col min="10491" max="10724" width="9.140625" style="89"/>
    <col min="10725" max="10725" width="14.28515625" style="89" customWidth="1"/>
    <col min="10726" max="10727" width="9.140625" style="89"/>
    <col min="10728" max="10728" width="2.140625" style="89" customWidth="1"/>
    <col min="10729" max="10730" width="9.140625" style="89"/>
    <col min="10731" max="10731" width="2.140625" style="89" customWidth="1"/>
    <col min="10732" max="10733" width="9.140625" style="89"/>
    <col min="10734" max="10734" width="2.140625" style="89" customWidth="1"/>
    <col min="10735" max="10736" width="9.140625" style="89"/>
    <col min="10737" max="10737" width="2.140625" style="89" customWidth="1"/>
    <col min="10738" max="10739" width="9.140625" style="89"/>
    <col min="10740" max="10740" width="2.140625" style="89" customWidth="1"/>
    <col min="10741" max="10742" width="9.140625" style="89"/>
    <col min="10743" max="10743" width="2.140625" style="89" customWidth="1"/>
    <col min="10744" max="10745" width="9.140625" style="89"/>
    <col min="10746" max="10746" width="2.140625" style="89" customWidth="1"/>
    <col min="10747" max="10980" width="9.140625" style="89"/>
    <col min="10981" max="10981" width="14.28515625" style="89" customWidth="1"/>
    <col min="10982" max="10983" width="9.140625" style="89"/>
    <col min="10984" max="10984" width="2.140625" style="89" customWidth="1"/>
    <col min="10985" max="10986" width="9.140625" style="89"/>
    <col min="10987" max="10987" width="2.140625" style="89" customWidth="1"/>
    <col min="10988" max="10989" width="9.140625" style="89"/>
    <col min="10990" max="10990" width="2.140625" style="89" customWidth="1"/>
    <col min="10991" max="10992" width="9.140625" style="89"/>
    <col min="10993" max="10993" width="2.140625" style="89" customWidth="1"/>
    <col min="10994" max="10995" width="9.140625" style="89"/>
    <col min="10996" max="10996" width="2.140625" style="89" customWidth="1"/>
    <col min="10997" max="10998" width="9.140625" style="89"/>
    <col min="10999" max="10999" width="2.140625" style="89" customWidth="1"/>
    <col min="11000" max="11001" width="9.140625" style="89"/>
    <col min="11002" max="11002" width="2.140625" style="89" customWidth="1"/>
    <col min="11003" max="11236" width="9.140625" style="89"/>
    <col min="11237" max="11237" width="14.28515625" style="89" customWidth="1"/>
    <col min="11238" max="11239" width="9.140625" style="89"/>
    <col min="11240" max="11240" width="2.140625" style="89" customWidth="1"/>
    <col min="11241" max="11242" width="9.140625" style="89"/>
    <col min="11243" max="11243" width="2.140625" style="89" customWidth="1"/>
    <col min="11244" max="11245" width="9.140625" style="89"/>
    <col min="11246" max="11246" width="2.140625" style="89" customWidth="1"/>
    <col min="11247" max="11248" width="9.140625" style="89"/>
    <col min="11249" max="11249" width="2.140625" style="89" customWidth="1"/>
    <col min="11250" max="11251" width="9.140625" style="89"/>
    <col min="11252" max="11252" width="2.140625" style="89" customWidth="1"/>
    <col min="11253" max="11254" width="9.140625" style="89"/>
    <col min="11255" max="11255" width="2.140625" style="89" customWidth="1"/>
    <col min="11256" max="11257" width="9.140625" style="89"/>
    <col min="11258" max="11258" width="2.140625" style="89" customWidth="1"/>
    <col min="11259" max="11492" width="9.140625" style="89"/>
    <col min="11493" max="11493" width="14.28515625" style="89" customWidth="1"/>
    <col min="11494" max="11495" width="9.140625" style="89"/>
    <col min="11496" max="11496" width="2.140625" style="89" customWidth="1"/>
    <col min="11497" max="11498" width="9.140625" style="89"/>
    <col min="11499" max="11499" width="2.140625" style="89" customWidth="1"/>
    <col min="11500" max="11501" width="9.140625" style="89"/>
    <col min="11502" max="11502" width="2.140625" style="89" customWidth="1"/>
    <col min="11503" max="11504" width="9.140625" style="89"/>
    <col min="11505" max="11505" width="2.140625" style="89" customWidth="1"/>
    <col min="11506" max="11507" width="9.140625" style="89"/>
    <col min="11508" max="11508" width="2.140625" style="89" customWidth="1"/>
    <col min="11509" max="11510" width="9.140625" style="89"/>
    <col min="11511" max="11511" width="2.140625" style="89" customWidth="1"/>
    <col min="11512" max="11513" width="9.140625" style="89"/>
    <col min="11514" max="11514" width="2.140625" style="89" customWidth="1"/>
    <col min="11515" max="11748" width="9.140625" style="89"/>
    <col min="11749" max="11749" width="14.28515625" style="89" customWidth="1"/>
    <col min="11750" max="11751" width="9.140625" style="89"/>
    <col min="11752" max="11752" width="2.140625" style="89" customWidth="1"/>
    <col min="11753" max="11754" width="9.140625" style="89"/>
    <col min="11755" max="11755" width="2.140625" style="89" customWidth="1"/>
    <col min="11756" max="11757" width="9.140625" style="89"/>
    <col min="11758" max="11758" width="2.140625" style="89" customWidth="1"/>
    <col min="11759" max="11760" width="9.140625" style="89"/>
    <col min="11761" max="11761" width="2.140625" style="89" customWidth="1"/>
    <col min="11762" max="11763" width="9.140625" style="89"/>
    <col min="11764" max="11764" width="2.140625" style="89" customWidth="1"/>
    <col min="11765" max="11766" width="9.140625" style="89"/>
    <col min="11767" max="11767" width="2.140625" style="89" customWidth="1"/>
    <col min="11768" max="11769" width="9.140625" style="89"/>
    <col min="11770" max="11770" width="2.140625" style="89" customWidth="1"/>
    <col min="11771" max="12004" width="9.140625" style="89"/>
    <col min="12005" max="12005" width="14.28515625" style="89" customWidth="1"/>
    <col min="12006" max="12007" width="9.140625" style="89"/>
    <col min="12008" max="12008" width="2.140625" style="89" customWidth="1"/>
    <col min="12009" max="12010" width="9.140625" style="89"/>
    <col min="12011" max="12011" width="2.140625" style="89" customWidth="1"/>
    <col min="12012" max="12013" width="9.140625" style="89"/>
    <col min="12014" max="12014" width="2.140625" style="89" customWidth="1"/>
    <col min="12015" max="12016" width="9.140625" style="89"/>
    <col min="12017" max="12017" width="2.140625" style="89" customWidth="1"/>
    <col min="12018" max="12019" width="9.140625" style="89"/>
    <col min="12020" max="12020" width="2.140625" style="89" customWidth="1"/>
    <col min="12021" max="12022" width="9.140625" style="89"/>
    <col min="12023" max="12023" width="2.140625" style="89" customWidth="1"/>
    <col min="12024" max="12025" width="9.140625" style="89"/>
    <col min="12026" max="12026" width="2.140625" style="89" customWidth="1"/>
    <col min="12027" max="12260" width="9.140625" style="89"/>
    <col min="12261" max="12261" width="14.28515625" style="89" customWidth="1"/>
    <col min="12262" max="12263" width="9.140625" style="89"/>
    <col min="12264" max="12264" width="2.140625" style="89" customWidth="1"/>
    <col min="12265" max="12266" width="9.140625" style="89"/>
    <col min="12267" max="12267" width="2.140625" style="89" customWidth="1"/>
    <col min="12268" max="12269" width="9.140625" style="89"/>
    <col min="12270" max="12270" width="2.140625" style="89" customWidth="1"/>
    <col min="12271" max="12272" width="9.140625" style="89"/>
    <col min="12273" max="12273" width="2.140625" style="89" customWidth="1"/>
    <col min="12274" max="12275" width="9.140625" style="89"/>
    <col min="12276" max="12276" width="2.140625" style="89" customWidth="1"/>
    <col min="12277" max="12278" width="9.140625" style="89"/>
    <col min="12279" max="12279" width="2.140625" style="89" customWidth="1"/>
    <col min="12280" max="12281" width="9.140625" style="89"/>
    <col min="12282" max="12282" width="2.140625" style="89" customWidth="1"/>
    <col min="12283" max="12516" width="9.140625" style="89"/>
    <col min="12517" max="12517" width="14.28515625" style="89" customWidth="1"/>
    <col min="12518" max="12519" width="9.140625" style="89"/>
    <col min="12520" max="12520" width="2.140625" style="89" customWidth="1"/>
    <col min="12521" max="12522" width="9.140625" style="89"/>
    <col min="12523" max="12523" width="2.140625" style="89" customWidth="1"/>
    <col min="12524" max="12525" width="9.140625" style="89"/>
    <col min="12526" max="12526" width="2.140625" style="89" customWidth="1"/>
    <col min="12527" max="12528" width="9.140625" style="89"/>
    <col min="12529" max="12529" width="2.140625" style="89" customWidth="1"/>
    <col min="12530" max="12531" width="9.140625" style="89"/>
    <col min="12532" max="12532" width="2.140625" style="89" customWidth="1"/>
    <col min="12533" max="12534" width="9.140625" style="89"/>
    <col min="12535" max="12535" width="2.140625" style="89" customWidth="1"/>
    <col min="12536" max="12537" width="9.140625" style="89"/>
    <col min="12538" max="12538" width="2.140625" style="89" customWidth="1"/>
    <col min="12539" max="12772" width="9.140625" style="89"/>
    <col min="12773" max="12773" width="14.28515625" style="89" customWidth="1"/>
    <col min="12774" max="12775" width="9.140625" style="89"/>
    <col min="12776" max="12776" width="2.140625" style="89" customWidth="1"/>
    <col min="12777" max="12778" width="9.140625" style="89"/>
    <col min="12779" max="12779" width="2.140625" style="89" customWidth="1"/>
    <col min="12780" max="12781" width="9.140625" style="89"/>
    <col min="12782" max="12782" width="2.140625" style="89" customWidth="1"/>
    <col min="12783" max="12784" width="9.140625" style="89"/>
    <col min="12785" max="12785" width="2.140625" style="89" customWidth="1"/>
    <col min="12786" max="12787" width="9.140625" style="89"/>
    <col min="12788" max="12788" width="2.140625" style="89" customWidth="1"/>
    <col min="12789" max="12790" width="9.140625" style="89"/>
    <col min="12791" max="12791" width="2.140625" style="89" customWidth="1"/>
    <col min="12792" max="12793" width="9.140625" style="89"/>
    <col min="12794" max="12794" width="2.140625" style="89" customWidth="1"/>
    <col min="12795" max="13028" width="9.140625" style="89"/>
    <col min="13029" max="13029" width="14.28515625" style="89" customWidth="1"/>
    <col min="13030" max="13031" width="9.140625" style="89"/>
    <col min="13032" max="13032" width="2.140625" style="89" customWidth="1"/>
    <col min="13033" max="13034" width="9.140625" style="89"/>
    <col min="13035" max="13035" width="2.140625" style="89" customWidth="1"/>
    <col min="13036" max="13037" width="9.140625" style="89"/>
    <col min="13038" max="13038" width="2.140625" style="89" customWidth="1"/>
    <col min="13039" max="13040" width="9.140625" style="89"/>
    <col min="13041" max="13041" width="2.140625" style="89" customWidth="1"/>
    <col min="13042" max="13043" width="9.140625" style="89"/>
    <col min="13044" max="13044" width="2.140625" style="89" customWidth="1"/>
    <col min="13045" max="13046" width="9.140625" style="89"/>
    <col min="13047" max="13047" width="2.140625" style="89" customWidth="1"/>
    <col min="13048" max="13049" width="9.140625" style="89"/>
    <col min="13050" max="13050" width="2.140625" style="89" customWidth="1"/>
    <col min="13051" max="13284" width="9.140625" style="89"/>
    <col min="13285" max="13285" width="14.28515625" style="89" customWidth="1"/>
    <col min="13286" max="13287" width="9.140625" style="89"/>
    <col min="13288" max="13288" width="2.140625" style="89" customWidth="1"/>
    <col min="13289" max="13290" width="9.140625" style="89"/>
    <col min="13291" max="13291" width="2.140625" style="89" customWidth="1"/>
    <col min="13292" max="13293" width="9.140625" style="89"/>
    <col min="13294" max="13294" width="2.140625" style="89" customWidth="1"/>
    <col min="13295" max="13296" width="9.140625" style="89"/>
    <col min="13297" max="13297" width="2.140625" style="89" customWidth="1"/>
    <col min="13298" max="13299" width="9.140625" style="89"/>
    <col min="13300" max="13300" width="2.140625" style="89" customWidth="1"/>
    <col min="13301" max="13302" width="9.140625" style="89"/>
    <col min="13303" max="13303" width="2.140625" style="89" customWidth="1"/>
    <col min="13304" max="13305" width="9.140625" style="89"/>
    <col min="13306" max="13306" width="2.140625" style="89" customWidth="1"/>
    <col min="13307" max="13540" width="9.140625" style="89"/>
    <col min="13541" max="13541" width="14.28515625" style="89" customWidth="1"/>
    <col min="13542" max="13543" width="9.140625" style="89"/>
    <col min="13544" max="13544" width="2.140625" style="89" customWidth="1"/>
    <col min="13545" max="13546" width="9.140625" style="89"/>
    <col min="13547" max="13547" width="2.140625" style="89" customWidth="1"/>
    <col min="13548" max="13549" width="9.140625" style="89"/>
    <col min="13550" max="13550" width="2.140625" style="89" customWidth="1"/>
    <col min="13551" max="13552" width="9.140625" style="89"/>
    <col min="13553" max="13553" width="2.140625" style="89" customWidth="1"/>
    <col min="13554" max="13555" width="9.140625" style="89"/>
    <col min="13556" max="13556" width="2.140625" style="89" customWidth="1"/>
    <col min="13557" max="13558" width="9.140625" style="89"/>
    <col min="13559" max="13559" width="2.140625" style="89" customWidth="1"/>
    <col min="13560" max="13561" width="9.140625" style="89"/>
    <col min="13562" max="13562" width="2.140625" style="89" customWidth="1"/>
    <col min="13563" max="13796" width="9.140625" style="89"/>
    <col min="13797" max="13797" width="14.28515625" style="89" customWidth="1"/>
    <col min="13798" max="13799" width="9.140625" style="89"/>
    <col min="13800" max="13800" width="2.140625" style="89" customWidth="1"/>
    <col min="13801" max="13802" width="9.140625" style="89"/>
    <col min="13803" max="13803" width="2.140625" style="89" customWidth="1"/>
    <col min="13804" max="13805" width="9.140625" style="89"/>
    <col min="13806" max="13806" width="2.140625" style="89" customWidth="1"/>
    <col min="13807" max="13808" width="9.140625" style="89"/>
    <col min="13809" max="13809" width="2.140625" style="89" customWidth="1"/>
    <col min="13810" max="13811" width="9.140625" style="89"/>
    <col min="13812" max="13812" width="2.140625" style="89" customWidth="1"/>
    <col min="13813" max="13814" width="9.140625" style="89"/>
    <col min="13815" max="13815" width="2.140625" style="89" customWidth="1"/>
    <col min="13816" max="13817" width="9.140625" style="89"/>
    <col min="13818" max="13818" width="2.140625" style="89" customWidth="1"/>
    <col min="13819" max="14052" width="9.140625" style="89"/>
    <col min="14053" max="14053" width="14.28515625" style="89" customWidth="1"/>
    <col min="14054" max="14055" width="9.140625" style="89"/>
    <col min="14056" max="14056" width="2.140625" style="89" customWidth="1"/>
    <col min="14057" max="14058" width="9.140625" style="89"/>
    <col min="14059" max="14059" width="2.140625" style="89" customWidth="1"/>
    <col min="14060" max="14061" width="9.140625" style="89"/>
    <col min="14062" max="14062" width="2.140625" style="89" customWidth="1"/>
    <col min="14063" max="14064" width="9.140625" style="89"/>
    <col min="14065" max="14065" width="2.140625" style="89" customWidth="1"/>
    <col min="14066" max="14067" width="9.140625" style="89"/>
    <col min="14068" max="14068" width="2.140625" style="89" customWidth="1"/>
    <col min="14069" max="14070" width="9.140625" style="89"/>
    <col min="14071" max="14071" width="2.140625" style="89" customWidth="1"/>
    <col min="14072" max="14073" width="9.140625" style="89"/>
    <col min="14074" max="14074" width="2.140625" style="89" customWidth="1"/>
    <col min="14075" max="14308" width="9.140625" style="89"/>
    <col min="14309" max="14309" width="14.28515625" style="89" customWidth="1"/>
    <col min="14310" max="14311" width="9.140625" style="89"/>
    <col min="14312" max="14312" width="2.140625" style="89" customWidth="1"/>
    <col min="14313" max="14314" width="9.140625" style="89"/>
    <col min="14315" max="14315" width="2.140625" style="89" customWidth="1"/>
    <col min="14316" max="14317" width="9.140625" style="89"/>
    <col min="14318" max="14318" width="2.140625" style="89" customWidth="1"/>
    <col min="14319" max="14320" width="9.140625" style="89"/>
    <col min="14321" max="14321" width="2.140625" style="89" customWidth="1"/>
    <col min="14322" max="14323" width="9.140625" style="89"/>
    <col min="14324" max="14324" width="2.140625" style="89" customWidth="1"/>
    <col min="14325" max="14326" width="9.140625" style="89"/>
    <col min="14327" max="14327" width="2.140625" style="89" customWidth="1"/>
    <col min="14328" max="14329" width="9.140625" style="89"/>
    <col min="14330" max="14330" width="2.140625" style="89" customWidth="1"/>
    <col min="14331" max="14564" width="9.140625" style="89"/>
    <col min="14565" max="14565" width="14.28515625" style="89" customWidth="1"/>
    <col min="14566" max="14567" width="9.140625" style="89"/>
    <col min="14568" max="14568" width="2.140625" style="89" customWidth="1"/>
    <col min="14569" max="14570" width="9.140625" style="89"/>
    <col min="14571" max="14571" width="2.140625" style="89" customWidth="1"/>
    <col min="14572" max="14573" width="9.140625" style="89"/>
    <col min="14574" max="14574" width="2.140625" style="89" customWidth="1"/>
    <col min="14575" max="14576" width="9.140625" style="89"/>
    <col min="14577" max="14577" width="2.140625" style="89" customWidth="1"/>
    <col min="14578" max="14579" width="9.140625" style="89"/>
    <col min="14580" max="14580" width="2.140625" style="89" customWidth="1"/>
    <col min="14581" max="14582" width="9.140625" style="89"/>
    <col min="14583" max="14583" width="2.140625" style="89" customWidth="1"/>
    <col min="14584" max="14585" width="9.140625" style="89"/>
    <col min="14586" max="14586" width="2.140625" style="89" customWidth="1"/>
    <col min="14587" max="14820" width="9.140625" style="89"/>
    <col min="14821" max="14821" width="14.28515625" style="89" customWidth="1"/>
    <col min="14822" max="14823" width="9.140625" style="89"/>
    <col min="14824" max="14824" width="2.140625" style="89" customWidth="1"/>
    <col min="14825" max="14826" width="9.140625" style="89"/>
    <col min="14827" max="14827" width="2.140625" style="89" customWidth="1"/>
    <col min="14828" max="14829" width="9.140625" style="89"/>
    <col min="14830" max="14830" width="2.140625" style="89" customWidth="1"/>
    <col min="14831" max="14832" width="9.140625" style="89"/>
    <col min="14833" max="14833" width="2.140625" style="89" customWidth="1"/>
    <col min="14834" max="14835" width="9.140625" style="89"/>
    <col min="14836" max="14836" width="2.140625" style="89" customWidth="1"/>
    <col min="14837" max="14838" width="9.140625" style="89"/>
    <col min="14839" max="14839" width="2.140625" style="89" customWidth="1"/>
    <col min="14840" max="14841" width="9.140625" style="89"/>
    <col min="14842" max="14842" width="2.140625" style="89" customWidth="1"/>
    <col min="14843" max="15076" width="9.140625" style="89"/>
    <col min="15077" max="15077" width="14.28515625" style="89" customWidth="1"/>
    <col min="15078" max="15079" width="9.140625" style="89"/>
    <col min="15080" max="15080" width="2.140625" style="89" customWidth="1"/>
    <col min="15081" max="15082" width="9.140625" style="89"/>
    <col min="15083" max="15083" width="2.140625" style="89" customWidth="1"/>
    <col min="15084" max="15085" width="9.140625" style="89"/>
    <col min="15086" max="15086" width="2.140625" style="89" customWidth="1"/>
    <col min="15087" max="15088" width="9.140625" style="89"/>
    <col min="15089" max="15089" width="2.140625" style="89" customWidth="1"/>
    <col min="15090" max="15091" width="9.140625" style="89"/>
    <col min="15092" max="15092" width="2.140625" style="89" customWidth="1"/>
    <col min="15093" max="15094" width="9.140625" style="89"/>
    <col min="15095" max="15095" width="2.140625" style="89" customWidth="1"/>
    <col min="15096" max="15097" width="9.140625" style="89"/>
    <col min="15098" max="15098" width="2.140625" style="89" customWidth="1"/>
    <col min="15099" max="15332" width="9.140625" style="89"/>
    <col min="15333" max="15333" width="14.28515625" style="89" customWidth="1"/>
    <col min="15334" max="15335" width="9.140625" style="89"/>
    <col min="15336" max="15336" width="2.140625" style="89" customWidth="1"/>
    <col min="15337" max="15338" width="9.140625" style="89"/>
    <col min="15339" max="15339" width="2.140625" style="89" customWidth="1"/>
    <col min="15340" max="15341" width="9.140625" style="89"/>
    <col min="15342" max="15342" width="2.140625" style="89" customWidth="1"/>
    <col min="15343" max="15344" width="9.140625" style="89"/>
    <col min="15345" max="15345" width="2.140625" style="89" customWidth="1"/>
    <col min="15346" max="15347" width="9.140625" style="89"/>
    <col min="15348" max="15348" width="2.140625" style="89" customWidth="1"/>
    <col min="15349" max="15350" width="9.140625" style="89"/>
    <col min="15351" max="15351" width="2.140625" style="89" customWidth="1"/>
    <col min="15352" max="15353" width="9.140625" style="89"/>
    <col min="15354" max="15354" width="2.140625" style="89" customWidth="1"/>
    <col min="15355" max="15588" width="9.140625" style="89"/>
    <col min="15589" max="15589" width="14.28515625" style="89" customWidth="1"/>
    <col min="15590" max="15591" width="9.140625" style="89"/>
    <col min="15592" max="15592" width="2.140625" style="89" customWidth="1"/>
    <col min="15593" max="15594" width="9.140625" style="89"/>
    <col min="15595" max="15595" width="2.140625" style="89" customWidth="1"/>
    <col min="15596" max="15597" width="9.140625" style="89"/>
    <col min="15598" max="15598" width="2.140625" style="89" customWidth="1"/>
    <col min="15599" max="15600" width="9.140625" style="89"/>
    <col min="15601" max="15601" width="2.140625" style="89" customWidth="1"/>
    <col min="15602" max="15603" width="9.140625" style="89"/>
    <col min="15604" max="15604" width="2.140625" style="89" customWidth="1"/>
    <col min="15605" max="15606" width="9.140625" style="89"/>
    <col min="15607" max="15607" width="2.140625" style="89" customWidth="1"/>
    <col min="15608" max="15609" width="9.140625" style="89"/>
    <col min="15610" max="15610" width="2.140625" style="89" customWidth="1"/>
    <col min="15611" max="15844" width="9.140625" style="89"/>
    <col min="15845" max="15845" width="14.28515625" style="89" customWidth="1"/>
    <col min="15846" max="15847" width="9.140625" style="89"/>
    <col min="15848" max="15848" width="2.140625" style="89" customWidth="1"/>
    <col min="15849" max="15850" width="9.140625" style="89"/>
    <col min="15851" max="15851" width="2.140625" style="89" customWidth="1"/>
    <col min="15852" max="15853" width="9.140625" style="89"/>
    <col min="15854" max="15854" width="2.140625" style="89" customWidth="1"/>
    <col min="15855" max="15856" width="9.140625" style="89"/>
    <col min="15857" max="15857" width="2.140625" style="89" customWidth="1"/>
    <col min="15858" max="15859" width="9.140625" style="89"/>
    <col min="15860" max="15860" width="2.140625" style="89" customWidth="1"/>
    <col min="15861" max="15862" width="9.140625" style="89"/>
    <col min="15863" max="15863" width="2.140625" style="89" customWidth="1"/>
    <col min="15864" max="15865" width="9.140625" style="89"/>
    <col min="15866" max="15866" width="2.140625" style="89" customWidth="1"/>
    <col min="15867" max="16100" width="9.140625" style="89"/>
    <col min="16101" max="16101" width="14.28515625" style="89" customWidth="1"/>
    <col min="16102" max="16103" width="9.140625" style="89"/>
    <col min="16104" max="16104" width="2.140625" style="89" customWidth="1"/>
    <col min="16105" max="16106" width="9.140625" style="89"/>
    <col min="16107" max="16107" width="2.140625" style="89" customWidth="1"/>
    <col min="16108" max="16109" width="9.140625" style="89"/>
    <col min="16110" max="16110" width="2.140625" style="89" customWidth="1"/>
    <col min="16111" max="16112" width="9.140625" style="89"/>
    <col min="16113" max="16113" width="2.140625" style="89" customWidth="1"/>
    <col min="16114" max="16115" width="9.140625" style="89"/>
    <col min="16116" max="16116" width="2.140625" style="89" customWidth="1"/>
    <col min="16117" max="16118" width="9.140625" style="89"/>
    <col min="16119" max="16119" width="2.140625" style="89" customWidth="1"/>
    <col min="16120" max="16121" width="9.140625" style="89"/>
    <col min="16122" max="16122" width="2.140625" style="89" customWidth="1"/>
    <col min="16123" max="16384" width="9.140625" style="89"/>
  </cols>
  <sheetData>
    <row r="1" spans="1:8">
      <c r="A1" s="86" t="s">
        <v>233</v>
      </c>
    </row>
    <row r="2" spans="1:8">
      <c r="A2" s="86" t="s">
        <v>345</v>
      </c>
    </row>
    <row r="3" spans="1:8">
      <c r="A3" s="86"/>
    </row>
    <row r="4" spans="1:8" ht="31.5" customHeight="1">
      <c r="A4" s="87"/>
      <c r="B4" s="111" t="s">
        <v>202</v>
      </c>
      <c r="C4" s="112"/>
      <c r="D4" s="111" t="s">
        <v>9</v>
      </c>
      <c r="E4" s="113"/>
      <c r="F4" s="114" t="s">
        <v>245</v>
      </c>
      <c r="G4" s="113"/>
      <c r="H4" s="114" t="s">
        <v>304</v>
      </c>
    </row>
    <row r="5" spans="1:8">
      <c r="A5" s="87"/>
      <c r="B5" s="90" t="s">
        <v>15</v>
      </c>
      <c r="C5" s="90"/>
      <c r="D5" s="90" t="s">
        <v>15</v>
      </c>
      <c r="E5" s="87"/>
      <c r="F5" s="90" t="s">
        <v>15</v>
      </c>
      <c r="G5" s="87"/>
      <c r="H5" s="90"/>
    </row>
    <row r="6" spans="1:8">
      <c r="A6" s="87" t="s">
        <v>338</v>
      </c>
      <c r="B6" s="389">
        <v>-0.01</v>
      </c>
      <c r="C6" s="389"/>
      <c r="D6" s="389">
        <v>0</v>
      </c>
      <c r="E6" s="390"/>
      <c r="F6" s="389">
        <v>-0.04</v>
      </c>
      <c r="G6" s="391"/>
      <c r="H6" s="389">
        <v>-0.1</v>
      </c>
    </row>
    <row r="7" spans="1:8">
      <c r="A7" s="87" t="s">
        <v>291</v>
      </c>
      <c r="B7" s="389">
        <v>0.03</v>
      </c>
      <c r="C7" s="389"/>
      <c r="D7" s="389">
        <v>0.05</v>
      </c>
      <c r="E7" s="390"/>
      <c r="F7" s="389">
        <v>-0.05</v>
      </c>
      <c r="G7" s="391"/>
      <c r="H7" s="389">
        <v>-0.05</v>
      </c>
    </row>
    <row r="8" spans="1:8">
      <c r="A8" s="396" t="s">
        <v>287</v>
      </c>
      <c r="B8" s="397">
        <v>0.04</v>
      </c>
      <c r="C8" s="397"/>
      <c r="D8" s="397">
        <v>0.05</v>
      </c>
      <c r="E8" s="398"/>
      <c r="F8" s="397">
        <v>0.01</v>
      </c>
      <c r="G8" s="398"/>
      <c r="H8" s="397">
        <v>-0.06</v>
      </c>
    </row>
    <row r="9" spans="1:8">
      <c r="A9" s="87" t="s">
        <v>286</v>
      </c>
      <c r="B9" s="389">
        <v>0.05</v>
      </c>
      <c r="C9" s="389"/>
      <c r="D9" s="389">
        <v>0.06</v>
      </c>
      <c r="E9" s="390"/>
      <c r="F9" s="389">
        <v>0.01</v>
      </c>
      <c r="G9" s="392"/>
      <c r="H9" s="389">
        <v>-0.03</v>
      </c>
    </row>
    <row r="10" spans="1:8">
      <c r="A10" s="87" t="s">
        <v>284</v>
      </c>
      <c r="B10" s="389">
        <v>0.08</v>
      </c>
      <c r="C10" s="389"/>
      <c r="D10" s="389">
        <v>0.1</v>
      </c>
      <c r="E10" s="390"/>
      <c r="F10" s="389">
        <v>0.01</v>
      </c>
      <c r="G10" s="392"/>
      <c r="H10" s="389">
        <v>-0.05</v>
      </c>
    </row>
    <row r="11" spans="1:8">
      <c r="A11" s="87" t="s">
        <v>250</v>
      </c>
      <c r="B11" s="389">
        <v>0.03</v>
      </c>
      <c r="C11" s="389"/>
      <c r="D11" s="389">
        <v>0.04</v>
      </c>
      <c r="E11" s="390"/>
      <c r="F11" s="389">
        <v>0</v>
      </c>
      <c r="G11" s="392"/>
      <c r="H11" s="389">
        <v>-0.02</v>
      </c>
    </row>
    <row r="12" spans="1:8" s="91" customFormat="1">
      <c r="A12" s="115" t="s">
        <v>215</v>
      </c>
      <c r="B12" s="393">
        <v>0.01</v>
      </c>
      <c r="C12" s="393"/>
      <c r="D12" s="393">
        <v>0.01</v>
      </c>
      <c r="E12" s="394"/>
      <c r="F12" s="393">
        <v>0.03</v>
      </c>
      <c r="G12" s="395"/>
      <c r="H12" s="393">
        <v>-0.13</v>
      </c>
    </row>
    <row r="13" spans="1:8">
      <c r="A13" s="396" t="s">
        <v>203</v>
      </c>
      <c r="B13" s="397">
        <v>0</v>
      </c>
      <c r="C13" s="397"/>
      <c r="D13" s="397">
        <v>0.03</v>
      </c>
      <c r="E13" s="398"/>
      <c r="F13" s="397">
        <v>-7.0000000000000007E-2</v>
      </c>
      <c r="G13" s="398"/>
      <c r="H13" s="397">
        <v>-0.03</v>
      </c>
    </row>
    <row r="14" spans="1:8" s="87" customFormat="1" hidden="1">
      <c r="A14" s="92" t="s">
        <v>25</v>
      </c>
      <c r="B14" s="93"/>
      <c r="C14" s="94"/>
      <c r="D14" s="95"/>
      <c r="E14" s="93"/>
      <c r="F14" s="95"/>
      <c r="G14" s="93"/>
    </row>
  </sheetData>
  <phoneticPr fontId="19" type="noConversion"/>
  <conditionalFormatting sqref="B14:G14">
    <cfRule type="cellIs" dxfId="0" priority="46" stopIfTrue="1" operator="lessThan">
      <formula>0</formula>
    </cfRule>
  </conditionalFormatting>
  <pageMargins left="0.5" right="0.2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Consol</vt:lpstr>
      <vt:lpstr>KFC</vt:lpstr>
      <vt:lpstr>Pizza Hut</vt:lpstr>
      <vt:lpstr>Balance_Sheet</vt:lpstr>
      <vt:lpstr>Cash_Flow</vt:lpstr>
      <vt:lpstr>KFC PH TB Global</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2018-07-30T09:24:45Z</cp:lastPrinted>
  <dcterms:created xsi:type="dcterms:W3CDTF">2004-12-13T16:11:49Z</dcterms:created>
  <dcterms:modified xsi:type="dcterms:W3CDTF">2018-08-08T08:59:53Z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