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20490" windowHeight="6660" tabRatio="808"/>
  </bookViews>
  <sheets>
    <sheet name="Cover" sheetId="1" r:id="rId1"/>
    <sheet name="Consol" sheetId="47" r:id="rId2"/>
    <sheet name="KFC" sheetId="51" r:id="rId3"/>
    <sheet name="Pizza Hut" sheetId="49" r:id="rId4"/>
    <sheet name="Balance_Sheet" sheetId="56" r:id="rId5"/>
    <sheet name="Cash_Flow" sheetId="55" r:id="rId6"/>
    <sheet name="KFC PH TB Global" sheetId="34" state="hidden" r:id="rId7"/>
    <sheet name="Unit Summary" sheetId="38" r:id="rId8"/>
    <sheet name="SSS" sheetId="21" r:id="rId9"/>
    <sheet name="Definitions" sheetId="14"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RIV00f5192ddf0d4743b3be1164432f58b2" hidden="1">#REF!</definedName>
    <definedName name="_RIV012604132c2a4788be5ce2809ad646bd" hidden="1">#REF!</definedName>
    <definedName name="_RIV02d9c06792e54220be8c8ac9aa0274fc" hidden="1">#REF!</definedName>
    <definedName name="_RIV04f492f0ffbe4dfdbc912983d64a4c3b" hidden="1">#REF!</definedName>
    <definedName name="_RIV0507b54ba3d547e9b0eb595e03797625" hidden="1">#REF!</definedName>
    <definedName name="_RIV057a98bf0a8c43a0b9156496efa8e613" hidden="1">#REF!</definedName>
    <definedName name="_RIV05aaaf38df5d462cb5defaf65d2d9c56" hidden="1">#REF!</definedName>
    <definedName name="_RIV05fde7fb36a1495ca3b9f89210475266" hidden="1">#REF!</definedName>
    <definedName name="_RIV0628f57b2ee5442c8d3e47ba8e56481c" hidden="1">#REF!</definedName>
    <definedName name="_RIV065cf0ca09a14d8eb4de7928833ba093" hidden="1">#REF!</definedName>
    <definedName name="_RIV09916604b18948798567708312c883d8" hidden="1">#REF!</definedName>
    <definedName name="_RIV0a2a9e9836b64ef38b1438ed8974ed9c" hidden="1">#REF!</definedName>
    <definedName name="_RIV0a7bf59c6e7942e6aa8fb12b7b3df244" hidden="1">#REF!</definedName>
    <definedName name="_RIV0af06af71e064d2c83bfb0012e320313" hidden="1">#REF!</definedName>
    <definedName name="_RIV0b6f51114b414b79a71612f18ee59d6f" hidden="1">#REF!</definedName>
    <definedName name="_RIV0c142eda451740ceb980c8a8bbc9cb10" hidden="1">#REF!</definedName>
    <definedName name="_RIV0ebf824cd09a4cc48f7ddf7a1f17dc9c" hidden="1">#REF!</definedName>
    <definedName name="_RIV10318b67da2346239a9b545849c7a31e" hidden="1">#REF!</definedName>
    <definedName name="_RIV10532368c7ea4e4e91d685571757ba71" hidden="1">#REF!</definedName>
    <definedName name="_RIV10e11abc7531468595c0213bd5c1df58" hidden="1">#REF!</definedName>
    <definedName name="_RIV117bb9f31bf44d98ab08b179f4731998" hidden="1">#REF!</definedName>
    <definedName name="_RIV11aaead66dac480a9063afc038d5d29c" hidden="1">#REF!</definedName>
    <definedName name="_RIV12d3e183811547de9168c339655521da" hidden="1">#REF!</definedName>
    <definedName name="_RIV132010b19b4c40278ec7b0042c0f3acd" hidden="1">#REF!</definedName>
    <definedName name="_RIV132734448cb648daac274507e6bd6a2a" hidden="1">#REF!</definedName>
    <definedName name="_RIV1390f5c939a04eeeb085944703a1735b" hidden="1">#REF!</definedName>
    <definedName name="_RIV13a0cc34296a4190a06425cb6db36619" hidden="1">#REF!</definedName>
    <definedName name="_RIV141ff45ae4a84d75b76162fa681e3238" hidden="1">#REF!</definedName>
    <definedName name="_RIV14ac35c17d6c4108a80b978f37c72a8f" hidden="1">#REF!</definedName>
    <definedName name="_RIV1798b5972cfe45abba061fc726a0978b" hidden="1">#REF!</definedName>
    <definedName name="_RIV18c042011fd340e3b05feef97cb18ea5" hidden="1">#REF!</definedName>
    <definedName name="_RIV18c51c2ef60c4a5a9e2934200bb129c6" hidden="1">#REF!</definedName>
    <definedName name="_RIV192387f41fe34134a686bab3866cda76" hidden="1">#REF!</definedName>
    <definedName name="_RIV193ad4e6e33e452b9f0fa6fb1d3e5ed9" hidden="1">#REF!</definedName>
    <definedName name="_RIV19eeae293c154792855f6c86790c3922" hidden="1">#REF!</definedName>
    <definedName name="_RIV1a34df3b2e2146518041cd959ffcf84f" hidden="1">#REF!</definedName>
    <definedName name="_RIV1a78edf4e23548a5883ed69e251bc46f" hidden="1">#REF!</definedName>
    <definedName name="_RIV1a963bb3d88741feb1f651cef7760056" hidden="1">#REF!</definedName>
    <definedName name="_RIV1aa7429b450a48bf96a2aeaf8d83b5d5" hidden="1">#REF!</definedName>
    <definedName name="_RIV1aacdd996ccd407daafed232ddcef9c0" hidden="1">#REF!</definedName>
    <definedName name="_RIV1b14c05681604cf083f6e9de6504baec" hidden="1">#REF!</definedName>
    <definedName name="_RIV1b8f215231f14419b3df72b37fdc335e" hidden="1">#REF!</definedName>
    <definedName name="_RIV1c6b98198c954ef8bfde32069d4764f7" hidden="1">#REF!</definedName>
    <definedName name="_RIV1ca13c624b75478587d94d4ad90b89f1" hidden="1">#REF!</definedName>
    <definedName name="_RIV1cff603d3c254f0b8bdddd30265d2d6d" hidden="1">#REF!</definedName>
    <definedName name="_RIV1d035d57375b4872a108acf2f236a677" hidden="1">#REF!</definedName>
    <definedName name="_RIV1d0bbce044b94eee8b00bc267f2f2910" hidden="1">#REF!</definedName>
    <definedName name="_RIV1d0cf4837a134b1399893ab952044de1" hidden="1">#REF!</definedName>
    <definedName name="_RIV1dba3f852a1e4c8883c6ff754822490a" hidden="1">#REF!</definedName>
    <definedName name="_RIV1e11362827914a5cae346aa4f92d8483" hidden="1">#REF!</definedName>
    <definedName name="_RIV1e1613b12d4e4b5898cd923fffa30d14" hidden="1">#REF!</definedName>
    <definedName name="_RIV1e264dcb2805411c8f789a77bed7712e" hidden="1">#REF!</definedName>
    <definedName name="_RIV1eba1212cd4047dbbb88074b6d359d0e" hidden="1">#REF!</definedName>
    <definedName name="_RIV1f11704e4c3f45b7909ead8a1c57ee60" hidden="1">#REF!</definedName>
    <definedName name="_RIV1f6e36354b0c4f51b23a1f4e9b0c0e26" hidden="1">#REF!</definedName>
    <definedName name="_RIV1f71821e41cc48819ee08d1477a85cf4" hidden="1">#REF!</definedName>
    <definedName name="_RIV1faeafaddff5408eb3be71c8fb2af21b" hidden="1">#REF!</definedName>
    <definedName name="_RIV1feb68f628ff4ebdb8f110f58fada4f8" hidden="1">#REF!</definedName>
    <definedName name="_RIV202edc199dcd40f59adfe96b9f79d3bd" hidden="1">#REF!</definedName>
    <definedName name="_RIV20c97f96a7b0427fbc981e26c89bfcfa" hidden="1">#REF!</definedName>
    <definedName name="_RIV21b816ace74b4b66a1d046ee6cc2730e" hidden="1">#REF!</definedName>
    <definedName name="_RIV21b8afccd51b46059ffc01d0656e76f5" hidden="1">#REF!</definedName>
    <definedName name="_RIV21cd3e16f5ae427aaf9a6a5b2c00a77e" hidden="1">#REF!</definedName>
    <definedName name="_RIV21d4be2d5904471e98b98974b9c3c0ef" hidden="1">#REF!</definedName>
    <definedName name="_RIV21db6459f7424f8895ab39785cbcebb0" hidden="1">#REF!</definedName>
    <definedName name="_RIV22c32ddb66254690a68843b3223f2596" hidden="1">#REF!</definedName>
    <definedName name="_RIV232e6df894b64570844e3ca3a7c64abe" hidden="1">#REF!</definedName>
    <definedName name="_RIV2387a273f292422e85fac5c7cbfeeed4" hidden="1">#REF!</definedName>
    <definedName name="_RIV239085c2eb87466ab84731604f9f103d" hidden="1">#REF!</definedName>
    <definedName name="_RIV2401f1514bf34bf390bd6b8e85a9214b" hidden="1">#REF!</definedName>
    <definedName name="_RIV246b57839774437a854b9d0fcd3ba367" hidden="1">#REF!</definedName>
    <definedName name="_RIV249a7109004a40f881bc88723cd5e0b7" hidden="1">#REF!</definedName>
    <definedName name="_RIV24aecf7ad75a4fb1aac427866c347ada" hidden="1">#REF!</definedName>
    <definedName name="_RIV253db7e4ba444343a2aa0158da0e738f" hidden="1">#REF!</definedName>
    <definedName name="_RIV2555ff0ebf05438c8e0e3ad110e51073" hidden="1">#REF!</definedName>
    <definedName name="_RIV273bc94fe51e48b6a1b1ffbb16659f02" hidden="1">#REF!</definedName>
    <definedName name="_RIV29a97b4546a442bfb6e890cc99ff57c0" hidden="1">#REF!</definedName>
    <definedName name="_RIV2a06b9c3b2064c56ae117c5f878e1045" hidden="1">#REF!</definedName>
    <definedName name="_RIV2a0b2b356f7e4662902219349348ec80" hidden="1">#REF!</definedName>
    <definedName name="_RIV2b1e3d5d2e864b06816332c0e276e50e" hidden="1">#REF!</definedName>
    <definedName name="_RIV2b2d2665ff314c94bff5e67556e2144a" hidden="1">#REF!</definedName>
    <definedName name="_RIV2b952245593b4cfa8126ab890242358e" hidden="1">#REF!</definedName>
    <definedName name="_RIV2c354440da2b46968c5702df0b502a25" hidden="1">#REF!</definedName>
    <definedName name="_RIV2d88560b7357490998c113668a0340c1" hidden="1">#REF!</definedName>
    <definedName name="_RIV2dd25145595f4344a6cee6a11fe4e097" hidden="1">#REF!</definedName>
    <definedName name="_RIV2e23b8ade31d43efaf976d9b649326e5" hidden="1">#REF!</definedName>
    <definedName name="_RIV2f5a605a16984b7db8f2e324f4f5a982" hidden="1">#REF!</definedName>
    <definedName name="_RIV2f5d028373be43ffa3e43531c4ce5f0b" hidden="1">#REF!</definedName>
    <definedName name="_RIV2fc664c4ab8448708d255aba884a26de" hidden="1">#REF!</definedName>
    <definedName name="_RIV2ffb410c39c748fababcaaeac0731a9a" hidden="1">#REF!</definedName>
    <definedName name="_RIV3067e87cdf0d45839fbe6ef09a48dfd8" hidden="1">#REF!</definedName>
    <definedName name="_RIV3080ae82413e496e8f57ded12548c024" hidden="1">#REF!</definedName>
    <definedName name="_RIV30ab3dd27b464f0b86f82bb20e0333f8" hidden="1">#REF!</definedName>
    <definedName name="_RIV3133683f8023496aafe4b4819b12f439" hidden="1">#REF!</definedName>
    <definedName name="_RIV32b4ccc2a8b845f1971c27fdb84f7ab1" hidden="1">#REF!</definedName>
    <definedName name="_RIV333f6497bd85445284758ced9e7303d8" hidden="1">#REF!</definedName>
    <definedName name="_RIV340b2cda9e0046f0ab52838aefc41f0b" hidden="1">#REF!</definedName>
    <definedName name="_RIV349efe12afdd4e70a947ff8872f433b6" hidden="1">#REF!</definedName>
    <definedName name="_RIV34f4aea14f1049b4814326222557aeb7" hidden="1">#REF!</definedName>
    <definedName name="_RIV35c9c62267fe43968ca77a6025793260" hidden="1">#REF!</definedName>
    <definedName name="_RIV361a6c6154bb428aba8411713e4c31ca" hidden="1">#REF!</definedName>
    <definedName name="_RIV36af9be17dbe4eef95182c44ee869366" hidden="1">#REF!</definedName>
    <definedName name="_RIV37a4a07b56ac4a95ab778d85ad58b694" hidden="1">#REF!</definedName>
    <definedName name="_RIV3866d95be0a24723a8f5528b86e4845e" hidden="1">#REF!</definedName>
    <definedName name="_RIV389ba49380f94760beec5da8dff38059" hidden="1">#REF!</definedName>
    <definedName name="_RIV39010cecbcc94739af839c8face443e8" hidden="1">#REF!</definedName>
    <definedName name="_RIV3966d2a47b41476b98196248d97a24ef" hidden="1">#REF!</definedName>
    <definedName name="_RIV399d7f0131a646a5b9992fe79d1c3fc6" hidden="1">#REF!</definedName>
    <definedName name="_RIV39f5235e66e04c86a8d272e2e3c1a41b" hidden="1">#REF!</definedName>
    <definedName name="_RIV3a5d6b30be2d4d5d8da5745ada325092" hidden="1">#REF!</definedName>
    <definedName name="_RIV3c36160081b245f396a0b602d62b2ed5" hidden="1">#REF!</definedName>
    <definedName name="_RIV3c43a2c3e29f4244885e21ef6deb6310" hidden="1">#REF!</definedName>
    <definedName name="_RIV3c46b315390547a79d41af8984ea9938" hidden="1">#REF!</definedName>
    <definedName name="_RIV3c860a3815ae48e7b657a0e3a4e621b7" hidden="1">#REF!</definedName>
    <definedName name="_RIV3d280db6afd74c188879eff6d9ead667" hidden="1">#REF!</definedName>
    <definedName name="_RIV3d9bbddd9e78410496ec7e6d72800b66" hidden="1">#REF!</definedName>
    <definedName name="_RIV3db21150786e45d992e9a6b2f7ba573d" hidden="1">#REF!</definedName>
    <definedName name="_RIV3f0538f01d7542d48baa0b0669e885c1" hidden="1">#REF!</definedName>
    <definedName name="_RIV3f8ddd0c05b9448e9c820b8328ea1ad5" hidden="1">#REF!</definedName>
    <definedName name="_RIV40508ed80f75475ebdd3809f151a7b44" hidden="1">#REF!</definedName>
    <definedName name="_RIV40debde0c6ca4e01b2f35a2b7b5227d1" hidden="1">#REF!</definedName>
    <definedName name="_RIV42b3d735f46d428aaebb62c6a86e46fe" hidden="1">#REF!</definedName>
    <definedName name="_RIV42ebbd8c7b0544e8bfa766cc5f7ce617" hidden="1">#REF!</definedName>
    <definedName name="_RIV43b8fc4a5ad94ce298290f239c8341de" hidden="1">#REF!</definedName>
    <definedName name="_RIV43e8730580a64b0294cd27b379674a8d" hidden="1">#REF!</definedName>
    <definedName name="_RIV448876982d174996ba9ec9306fb0461f" hidden="1">#REF!</definedName>
    <definedName name="_RIV44ab1e6b1f7c450896ad718c92967ba4" hidden="1">#REF!</definedName>
    <definedName name="_RIV453f6b51f94a40879ffd9ad7cc9cbae4" hidden="1">#REF!</definedName>
    <definedName name="_RIV45ded56e1ebf448dacc684db1f22725c" hidden="1">#REF!</definedName>
    <definedName name="_RIV462cdc222473441e93556ee309615e67" hidden="1">#REF!</definedName>
    <definedName name="_RIV464d58ba44db41b097b4b8e64568e230" hidden="1">#REF!</definedName>
    <definedName name="_RIV46c466bfa9a9416b91fe62eb3498e5ab" hidden="1">#REF!</definedName>
    <definedName name="_RIV484e233cba7645ffb77c7aa321948a99" hidden="1">#REF!</definedName>
    <definedName name="_RIV4880e14520644f14bc7bd43cb22a130d" hidden="1">#REF!</definedName>
    <definedName name="_RIV48a8db2c6b4e4136aaa89b6a81a0c2e4" hidden="1">#REF!</definedName>
    <definedName name="_RIV48fe86305a214b25905c28a0a358f39d" hidden="1">#REF!</definedName>
    <definedName name="_RIV4a701874ea0e4a1c995b8496db4c65e2" hidden="1">#REF!</definedName>
    <definedName name="_RIV4adcb7e827bf41bab6e53ee64c3cbb3f" hidden="1">#REF!</definedName>
    <definedName name="_RIV4af7ea74f33945a5a9ce88c85edb77bc" hidden="1">#REF!</definedName>
    <definedName name="_RIV4c11ad53054d4946a68b18e086c4f5fc" hidden="1">#REF!</definedName>
    <definedName name="_RIV4cfec20fd59b460f8e0a9ecf096ad6b2" hidden="1">#REF!</definedName>
    <definedName name="_RIV4dd0f78d7b4144f9bca88c3bc2954712" hidden="1">#REF!</definedName>
    <definedName name="_RIV4ddb14970f134a0f87380a54bab57aae" hidden="1">#REF!</definedName>
    <definedName name="_RIV4e4a17d45a794c2a850d9116d1b84977" hidden="1">#REF!</definedName>
    <definedName name="_RIV4f34d1dadc314343a430b71f8201af83" hidden="1">#REF!</definedName>
    <definedName name="_RIV50ecbfa6a9de4ed7b87e162271260d43" hidden="1">#REF!</definedName>
    <definedName name="_RIV51242c4e8d084142a2e3ccd7f89dae07" hidden="1">#REF!</definedName>
    <definedName name="_RIV518ea85432564ddbbb11170366284fb2" hidden="1">#REF!</definedName>
    <definedName name="_RIV51b72d6a461f4e13b597cc804659b4f3" hidden="1">#REF!</definedName>
    <definedName name="_RIV5276bca4b3ac49b49437a68a55eb8bc8" hidden="1">#REF!</definedName>
    <definedName name="_RIV53f4823f3fae4ec09afe88f072be8ba4" hidden="1">#REF!</definedName>
    <definedName name="_RIV55db112787f942fb925b5b9180309db2" hidden="1">#REF!</definedName>
    <definedName name="_RIV55e53da318e840409e8dddb382e38b7d" hidden="1">#REF!</definedName>
    <definedName name="_RIV56a6e43a97cd44bf9d8eb1b4d85b823d" hidden="1">#REF!</definedName>
    <definedName name="_RIV56b831b61507416bb82077109ae5f9f6" hidden="1">#REF!</definedName>
    <definedName name="_RIV56e0e11eab9841b5b042592341897301" hidden="1">#REF!</definedName>
    <definedName name="_RIV57013a8e31a7416c9f6e39b2efc40b42" hidden="1">#REF!</definedName>
    <definedName name="_RIV5759d038f82f432d9cb0f3e046d49d0a" hidden="1">#REF!</definedName>
    <definedName name="_RIV57720e3671084fb3af5cc274595a6bad" hidden="1">#REF!</definedName>
    <definedName name="_RIV5812b1785f014fbe8b1dd4a7d4595004" hidden="1">#REF!</definedName>
    <definedName name="_RIV585f050c542644e58654314c24a7bc01" hidden="1">#REF!</definedName>
    <definedName name="_RIV586e062e8f7b4c4dbf33733560746239" hidden="1">#REF!</definedName>
    <definedName name="_RIV5a7758b3b17b4231a759d08a3fab2c09" hidden="1">#REF!</definedName>
    <definedName name="_RIV5b601a20a95d4189889686cfeef3fafb" hidden="1">#REF!</definedName>
    <definedName name="_RIV5c0e4c28801e41a7b6fbc83db588ec93" hidden="1">#REF!</definedName>
    <definedName name="_RIV5d2d147538b8467d9d4d845f05feeb74" hidden="1">#REF!</definedName>
    <definedName name="_RIV5e37ac7323574884b232cd3b0453782f" hidden="1">#REF!</definedName>
    <definedName name="_RIV5e63392b3d2d437491bdf06bc8b90880" hidden="1">#REF!</definedName>
    <definedName name="_RIV5eea0930fc074ef3be7137cdf91678f5" hidden="1">#REF!</definedName>
    <definedName name="_RIV5f0bd03e864e4a75907ee2923b79572b" hidden="1">#REF!</definedName>
    <definedName name="_RIV5f485d5b9f814c879e8bd836d78ba7a7" hidden="1">#REF!</definedName>
    <definedName name="_RIV5ff9701e07bb42deac9abd3be1014521" hidden="1">#REF!</definedName>
    <definedName name="_RIV615dbaf817d44a609ba406059461b6d1" hidden="1">#REF!</definedName>
    <definedName name="_RIV61f425a46f2749d5ae572ebf1dc8128b" hidden="1">#REF!</definedName>
    <definedName name="_RIV6226cbb057fb4ad6bd9087b6af6fea64" hidden="1">#REF!</definedName>
    <definedName name="_RIV62e54664c9244cd9b674cf3bcd63a61f" hidden="1">#REF!</definedName>
    <definedName name="_RIV6369c7b103fe4008a6158bb3bb6f7227" hidden="1">#REF!</definedName>
    <definedName name="_RIV6555577d869941ee84462f8664746aa4" hidden="1">#REF!</definedName>
    <definedName name="_RIV65a4fc3bedb2466a88def82f750f71fd" hidden="1">#REF!</definedName>
    <definedName name="_RIV65c6b3e917fe4c0da0ceb4c545fd4167" hidden="1">#REF!</definedName>
    <definedName name="_RIV660898180bd442f8bf7e202617c78c59" hidden="1">#REF!</definedName>
    <definedName name="_RIV668ab8ad4cac46fa947947e9d814ccb1" hidden="1">#REF!</definedName>
    <definedName name="_RIV6697ba18d10f4e40a26921af5a2883a2" hidden="1">#REF!</definedName>
    <definedName name="_RIV674350cbbdea439ba0309224d6d150f1" hidden="1">#REF!</definedName>
    <definedName name="_RIV69172eec4e1b43ae8b30a4e8413a1eb7" hidden="1">#REF!</definedName>
    <definedName name="_RIV69f6d711485a440eabe7be246da4dfb7" hidden="1">#REF!</definedName>
    <definedName name="_RIV6b557831c19e48a9b0c69910021f334a" hidden="1">#REF!</definedName>
    <definedName name="_RIV6b607458f90a4a338df1d79c91a9d38e" hidden="1">#REF!</definedName>
    <definedName name="_RIV6b63c30529f0455680773c0c0a063d56" hidden="1">#REF!</definedName>
    <definedName name="_RIV6bc596d0d2d5457185fe87156d7f7dda" hidden="1">#REF!</definedName>
    <definedName name="_RIV6c739570090945a0b6b8adf5b6ffbc02" hidden="1">#REF!</definedName>
    <definedName name="_RIV6d2081837afe45ba84015d40646af558" hidden="1">#REF!</definedName>
    <definedName name="_RIV6df61281ae9f46e293491010e7f296fe" hidden="1">#REF!</definedName>
    <definedName name="_RIV6e1fcaefc8f243e8a492226ee8492aa9" hidden="1">#REF!</definedName>
    <definedName name="_RIV6f310ff5107b4742b2e8d60263c6fb3b" hidden="1">#REF!</definedName>
    <definedName name="_RIV6f5751295c054dddb827b307a35ece24" hidden="1">#REF!</definedName>
    <definedName name="_RIV6f7240bb2e5b45b691381042566281c3" hidden="1">#REF!</definedName>
    <definedName name="_RIV6f7d42b4061347b1b14d9c2c651ab26c" hidden="1">#REF!</definedName>
    <definedName name="_RIV6ff46db305be4080bd6e86eb513ba8d3" hidden="1">#REF!</definedName>
    <definedName name="_RIV7007c267b18b476dbaa3f2f43b166d28" hidden="1">#REF!</definedName>
    <definedName name="_RIV7081a4d1078946ec982ef603ef720902" hidden="1">#REF!</definedName>
    <definedName name="_RIV7272f536bfb24eedbe472c1547bd8e2a" hidden="1">#REF!</definedName>
    <definedName name="_RIV72cb4b0813934e8f916c7fe4bf8f4178" hidden="1">#REF!</definedName>
    <definedName name="_RIV72ccc032f6b448deafa1543ed5867324" hidden="1">#REF!</definedName>
    <definedName name="_RIV748c6623875c4d358fdf7aec5c82f080" hidden="1">#REF!</definedName>
    <definedName name="_RIV74a7a454662d4bbeb168afd50deae24b" hidden="1">#REF!</definedName>
    <definedName name="_RIV777f3f51edc549a790966d533593c608" hidden="1">#REF!</definedName>
    <definedName name="_RIV779b9071917d40c6ac792fc5be2d36cd" hidden="1">#REF!</definedName>
    <definedName name="_RIV7869fa3e230442e58638be6940a4dc9a" hidden="1">#REF!</definedName>
    <definedName name="_RIV790fc840de434060b7d431c5b5660507" hidden="1">#REF!</definedName>
    <definedName name="_RIV7a26ad06472842a681b19f8661b8fef3" hidden="1">#REF!</definedName>
    <definedName name="_RIV7a9d04bb0102410098cbe2b47ad000c5" hidden="1">#REF!</definedName>
    <definedName name="_RIV7af729eb828f4558879380b55916ed77" hidden="1">#REF!</definedName>
    <definedName name="_RIV7b15ffca6cd04ff0b915c6e10c518106" hidden="1">#REF!</definedName>
    <definedName name="_RIV7b538aa9ac674e04977b174db1859b28" hidden="1">#REF!</definedName>
    <definedName name="_RIV7b5be34494f74cfc8736854ba8751292" hidden="1">#REF!</definedName>
    <definedName name="_RIV7b85ba83eaa949fb861378418840af46" hidden="1">#REF!</definedName>
    <definedName name="_RIV7ce8e7273d2b48418f7a1a1d1d821adc" hidden="1">#REF!</definedName>
    <definedName name="_RIV7e3a89d1fa2b4decbaa3d8997e8dd0f7" hidden="1">#REF!</definedName>
    <definedName name="_RIV7e5f06a103d147db8ace1d3bb357e047" hidden="1">#REF!</definedName>
    <definedName name="_RIV81df46a3452b41779318c3b5954bf71e" hidden="1">#REF!</definedName>
    <definedName name="_RIV81e64069181349f19641cbefb4bbcb75" hidden="1">#REF!</definedName>
    <definedName name="_RIV8294b251ef1d43698ed32c91456f09bc" hidden="1">#REF!</definedName>
    <definedName name="_RIV830258114f8a4af4b0da138b129e89c4" hidden="1">#REF!</definedName>
    <definedName name="_RIV83cfa9d5a5fe4e61a07af75767fb7c7a" hidden="1">#REF!</definedName>
    <definedName name="_RIV8400af23a4604f9d8d4f2ea02a238ac2" hidden="1">#REF!</definedName>
    <definedName name="_RIV852090b0d3784a05906f4d3ea5f2ebc7" hidden="1">#REF!</definedName>
    <definedName name="_RIV857da6671f2746d682d8f9ab7a717598" hidden="1">#REF!</definedName>
    <definedName name="_RIV85a8f25e1b46420e854156158af14a8a" hidden="1">#REF!</definedName>
    <definedName name="_RIV85b02735bcba472684eb4b778d597311" hidden="1">#REF!</definedName>
    <definedName name="_RIV8759a19ab16f4060a7852d6b5f72ee2b" hidden="1">#REF!</definedName>
    <definedName name="_RIV87787af39166432ea490da4b8fbcc1bf" hidden="1">#REF!</definedName>
    <definedName name="_RIV88d42e01d23949b5a171eb353c54fdfe" hidden="1">#REF!</definedName>
    <definedName name="_RIV891a77ae1f9642dab4a84871aa4a8c5b" hidden="1">#REF!</definedName>
    <definedName name="_RIV8a057c74f55640479e0cdd70781f4e2a" hidden="1">#REF!</definedName>
    <definedName name="_RIV8a3ca65792e3473384b09b618dc22d45" hidden="1">#REF!</definedName>
    <definedName name="_RIV8ac05ffcfc39441c9e5d9c5abcab7787" hidden="1">#REF!</definedName>
    <definedName name="_RIV8b3953c5d352475c92d90be3021f6178" hidden="1">#REF!</definedName>
    <definedName name="_RIV8b68fac203b54fd694349fad2f056bff" hidden="1">#REF!</definedName>
    <definedName name="_RIV8b7837ec54a74e54aecf64e1555c7cf5" hidden="1">#REF!</definedName>
    <definedName name="_RIV8c48925f168f4387a5494e38edd9c869" hidden="1">#REF!</definedName>
    <definedName name="_RIV8c7e054b9c0746ea8608c32f6dba4cd2" hidden="1">#REF!</definedName>
    <definedName name="_RIV8d0b66e24e974a379d5ad6d107b2775d" hidden="1">#REF!</definedName>
    <definedName name="_RIV8d2fe496d36842498d3aa2b4be92cafd" hidden="1">#REF!</definedName>
    <definedName name="_RIV8deebc4bcaee4e8391a9717776bc5fba" hidden="1">#REF!</definedName>
    <definedName name="_RIV8e009b7fffc144b3b00a8fbe07a80c47" hidden="1">#REF!</definedName>
    <definedName name="_RIV8e0ea462a37a46b3b56a942678c4277f" hidden="1">#REF!</definedName>
    <definedName name="_RIV8e1da02d9127461b88dd5f6adb8040d1" hidden="1">#REF!</definedName>
    <definedName name="_RIV8e4398a6c8bd4ef6a58000896701d23e" hidden="1">#REF!</definedName>
    <definedName name="_RIV8f6a47de1d714078ad1a8929cce8c4cf" hidden="1">#REF!</definedName>
    <definedName name="_RIV8f74d77c2587473e8058ac423bbbd0e8" hidden="1">#REF!</definedName>
    <definedName name="_RIV8f7c91c678a04f7aa22d735d22e66aa7" hidden="1">#REF!</definedName>
    <definedName name="_RIV8f9060b8fd234357a9a2e591fdd282b6" hidden="1">#REF!</definedName>
    <definedName name="_RIV9004f2fd5d7c46a2880f0a345a26474c" hidden="1">#REF!</definedName>
    <definedName name="_RIV9060d26833a441abad3f222fd8a95d71" hidden="1">#REF!</definedName>
    <definedName name="_RIV90da6fbed81946fbb0922b989a2b0310" hidden="1">#REF!</definedName>
    <definedName name="_RIV9157c52b1ca848dcad2ffe409f493331" hidden="1">#REF!</definedName>
    <definedName name="_RIV923ce09260e644bd8198b4bfaa2e3d55" hidden="1">#REF!</definedName>
    <definedName name="_RIV92e18267c8144b95a11c429974da0841" hidden="1">#REF!</definedName>
    <definedName name="_RIV92e6877d444347a9bf9149df93d813ec" hidden="1">#REF!</definedName>
    <definedName name="_RIV934ebd2d7b544c4f8f84dd7e0404cc00" hidden="1">#REF!</definedName>
    <definedName name="_RIV93acb96fd28d47b88239d777b13e7396" hidden="1">#REF!</definedName>
    <definedName name="_RIV93bcc242f93544f6b5bad865a0f752b9" hidden="1">#REF!</definedName>
    <definedName name="_RIV93c2d8710614423eb2bcfd23a04c8dba" hidden="1">#REF!</definedName>
    <definedName name="_RIV93f1437b431643b98d912938be528b77" hidden="1">#REF!</definedName>
    <definedName name="_RIV948299d000b645019226a96955314c9a" hidden="1">#REF!</definedName>
    <definedName name="_RIV948593913a604eab9ef6b5dac2f1e125" hidden="1">#REF!</definedName>
    <definedName name="_RIV95e7a9fe79994335a92b23ae6a47fef2" hidden="1">#REF!</definedName>
    <definedName name="_RIV960b8f069acc4c5d98d78a1806d89f85" hidden="1">#REF!</definedName>
    <definedName name="_RIV96a6cc6606134a858eb007dc16d5ea9a" hidden="1">#REF!</definedName>
    <definedName name="_RIV97ed280227ec48629b60e76d9120345e" hidden="1">#REF!</definedName>
    <definedName name="_RIV9800f4c4967548d594c53feaa1797ff0" hidden="1">#REF!</definedName>
    <definedName name="_RIV998cafb891d44869a3693e7aa48a9b6e" hidden="1">#REF!</definedName>
    <definedName name="_RIV9a26aa4f457e4bfab99c58a49386f450" hidden="1">#REF!</definedName>
    <definedName name="_RIV9a694e59379c4df48884c357eb65a9d4" hidden="1">#REF!</definedName>
    <definedName name="_RIV9a713da838dc4be3a321afa288c8c3fc" hidden="1">#REF!</definedName>
    <definedName name="_RIV9b265f33b2864b8e97e0854ee282ae23" hidden="1">#REF!</definedName>
    <definedName name="_RIV9cfd4eb278b34e43a7756b0db20620b6" hidden="1">#REF!</definedName>
    <definedName name="_RIV9d5271defa1a4ef2bb3065713f7a02de" hidden="1">#REF!</definedName>
    <definedName name="_RIV9d52f466c809411a80df97d7d5f68902" hidden="1">#REF!</definedName>
    <definedName name="_RIV9d8d839bc75d45d18b483c3a2e7f96ff" hidden="1">#REF!</definedName>
    <definedName name="_RIV9d9c3e4367f042ce8cfe7e8093feec9b" hidden="1">#REF!</definedName>
    <definedName name="_RIV9e20a10602204f338ffdec8c606f1a2c" hidden="1">#REF!</definedName>
    <definedName name="_RIV9e23142aa7784c6db2bf5a54842c11e0" hidden="1">#REF!</definedName>
    <definedName name="_RIV9e74b401504d4eb59b5ccb3a45f30e67" hidden="1">#REF!</definedName>
    <definedName name="_RIV9fe5d79d72c94328b40868e293235fc0" hidden="1">#REF!</definedName>
    <definedName name="_RIV9ff7477b684d43bdb83422af88d46c7b" hidden="1">#REF!</definedName>
    <definedName name="_RIVa03f7cc11c124ae0870be85ebde20128" hidden="1">#REF!</definedName>
    <definedName name="_RIVa06cb928fa174e6a8232f75ad004f58f" hidden="1">#REF!</definedName>
    <definedName name="_RIVa0fd324509e346b29a303d5a502f171b" hidden="1">#REF!</definedName>
    <definedName name="_RIVa1002c51a11f41f79968bc9a58ca80ce" hidden="1">#REF!</definedName>
    <definedName name="_RIVa14595ca584b4cea8d635809de514eec" hidden="1">#REF!</definedName>
    <definedName name="_RIVa1a673252cb946f3b81025bf3bada7ac" hidden="1">#REF!</definedName>
    <definedName name="_RIVa1cb850e5232482c93276f4ec74a45e5" hidden="1">#REF!</definedName>
    <definedName name="_RIVa1ff6b59ce1746d88fd3f5e77c60b675" hidden="1">#REF!</definedName>
    <definedName name="_RIVa3b1fd53e51e4a918ccc83b5f509d158" hidden="1">#REF!</definedName>
    <definedName name="_RIVa3f50d03cb4e42f989392c8fe0a35c1c" hidden="1">#REF!</definedName>
    <definedName name="_RIVa4d757f3ad984224b4343121ad51bd90" hidden="1">#REF!</definedName>
    <definedName name="_RIVa69a3927323e450baebc38eb21bb2ea7" hidden="1">#REF!</definedName>
    <definedName name="_RIVa6c7f744976b42a0a0420cc09cd63a3e" hidden="1">#REF!</definedName>
    <definedName name="_RIVa6d4199953af411a99f1a6bc6c7b869f" hidden="1">#REF!</definedName>
    <definedName name="_RIVa7c4da5535b945edb220ad9f3ba63dd1" hidden="1">#REF!</definedName>
    <definedName name="_RIVa7dc482a577b497bb0d7fa9fc22a713c" hidden="1">#REF!</definedName>
    <definedName name="_RIVa86b478f55704517b388bc29bd6b058b" hidden="1">#REF!</definedName>
    <definedName name="_RIVa9d20e19a7da4918bacce378638d72a6" hidden="1">#REF!</definedName>
    <definedName name="_RIVaa82f858b0a342ff8e07ab4e6986cc8d" hidden="1">#REF!</definedName>
    <definedName name="_RIVab4e641230354f2ba327f9a193b16b06" hidden="1">#REF!</definedName>
    <definedName name="_RIVac6792746c784cba8954f8a3b15ce77c" hidden="1">#REF!</definedName>
    <definedName name="_RIVad17b202b9c741aea19210c45bf38bec" hidden="1">#REF!</definedName>
    <definedName name="_RIVad4af6e65e0745d5889e2bcc9a96b2f4" hidden="1">#REF!</definedName>
    <definedName name="_RIVad56181891a148ee8004b60831a4b417" hidden="1">#REF!</definedName>
    <definedName name="_RIVad7315a5df1c4c11a520e60d9d5e76ed" hidden="1">#REF!</definedName>
    <definedName name="_RIVadac8c8ad11e47e38453e54bf8290022" hidden="1">#REF!</definedName>
    <definedName name="_RIVae09a640f5af49d6b79f45feac1d42db" hidden="1">#REF!</definedName>
    <definedName name="_RIVae991d47f9db4536a7939237b7f45d7c" hidden="1">#REF!</definedName>
    <definedName name="_RIVaeac52322451490283eaae639037f7f2" hidden="1">#REF!</definedName>
    <definedName name="_RIVaf47e4d51eca4425b4f32437ec81049c" hidden="1">#REF!</definedName>
    <definedName name="_RIVafb2fb9d5d5440ecb4a2135471663fab" hidden="1">#REF!</definedName>
    <definedName name="_RIVaffe0976c4684d4e82e2250074bde052" hidden="1">#REF!</definedName>
    <definedName name="_RIVb02c62e4ee474610b8ce121242ba6c90" hidden="1">#REF!</definedName>
    <definedName name="_RIVb0b056ce5f8044b391a51407f05e0a12" hidden="1">#REF!</definedName>
    <definedName name="_RIVb179be612ad84422bc35af517a5178bc" hidden="1">#REF!</definedName>
    <definedName name="_RIVb17ed84d3f794e1baf927d9d9d8ae233" hidden="1">#REF!</definedName>
    <definedName name="_RIVb1985d4856774fdda12d556e2348aad2" hidden="1">#REF!</definedName>
    <definedName name="_RIVb1fbc4d64949471484ea90fee83f1b7b" hidden="1">#REF!</definedName>
    <definedName name="_RIVb2263d51df764ad89d91c1ddd0751dc5" hidden="1">#REF!</definedName>
    <definedName name="_RIVb3110eded4a54c689c9572a57fe9bb6d" hidden="1">#REF!</definedName>
    <definedName name="_RIVb331f64e703c488ca081ba5101539897" hidden="1">#REF!</definedName>
    <definedName name="_RIVb3886b8a016645099411dc0f2931ec2b" hidden="1">#REF!</definedName>
    <definedName name="_RIVb3eb0811643b4ebd8427170feb7859b0" hidden="1">#REF!</definedName>
    <definedName name="_RIVb3faa35d4ba64930adf77a13547287ea" hidden="1">#REF!</definedName>
    <definedName name="_RIVb4f277b0bd294bdeafdd018638b57412" hidden="1">#REF!</definedName>
    <definedName name="_RIVb5036b2514354fa7a171c835f41610ba" hidden="1">#REF!</definedName>
    <definedName name="_RIVb5971624375841e2892a72c68bd7abe2" hidden="1">#REF!</definedName>
    <definedName name="_RIVb59e75f4811c48d89215c1c81ce2ab32" hidden="1">#REF!</definedName>
    <definedName name="_RIVb5d0f9a829184957b14babd29083aa85" hidden="1">#REF!</definedName>
    <definedName name="_RIVb61d87c327ad456b8a4ae6a16be71253" hidden="1">#REF!</definedName>
    <definedName name="_RIVb6380f06802b4752ae975d155f680652" hidden="1">#REF!</definedName>
    <definedName name="_RIVb6c9f9ada20a46e6a1d6888fb25b2fc9" hidden="1">#REF!</definedName>
    <definedName name="_RIVb7954e9bdeb241afb5721a4577e19b86" hidden="1">#REF!</definedName>
    <definedName name="_RIVb99aeb8e7c8445dca647aa27b0dcb749" hidden="1">#REF!</definedName>
    <definedName name="_RIVba566b815ad8414dac88281c29aee235" hidden="1">#REF!</definedName>
    <definedName name="_RIVba7849795fa54d04a5aa2a4dec2a9ea1" hidden="1">#REF!</definedName>
    <definedName name="_RIVbaa05fb12a464ac39caabe2f8f08a43b" hidden="1">#REF!</definedName>
    <definedName name="_RIVbb97098783454d8a87c0fdf85616af66" hidden="1">#REF!</definedName>
    <definedName name="_RIVbbb87a8d0e694bb4b0c87e66f660a1ae" hidden="1">#REF!</definedName>
    <definedName name="_RIVbbcf563d196146e198adec9470caa51f" hidden="1">#REF!</definedName>
    <definedName name="_RIVbc2152cec3414fa3b9904d9d8f0f60d1" hidden="1">#REF!</definedName>
    <definedName name="_RIVbc493b52645c431b8368496df38d76f8" hidden="1">#REF!</definedName>
    <definedName name="_RIVbc502d49d32540a891013cfd34707c48" hidden="1">#REF!</definedName>
    <definedName name="_RIVbc95db03f3654a4aa140ee33f8b04e6b" hidden="1">#REF!</definedName>
    <definedName name="_RIVbcfe9b4a8c5c48ff83ff40b4430da738" hidden="1">#REF!</definedName>
    <definedName name="_RIVbe441246dfd644cd9442fb3d9af828a4" hidden="1">#REF!</definedName>
    <definedName name="_RIVbf18ad856a324ff0a90158640bc47b86" hidden="1">#REF!</definedName>
    <definedName name="_RIVbf51953e875c4c458258f61a42933141" hidden="1">#REF!</definedName>
    <definedName name="_RIVbfa9ace384534eea8a1ffc16c78ca157" hidden="1">#REF!</definedName>
    <definedName name="_RIVc15a96cfe56842b88de71b350b25be06" hidden="1">#REF!</definedName>
    <definedName name="_RIVc19a56413c5a4515ab4efa4709c4ce29" hidden="1">#REF!</definedName>
    <definedName name="_RIVc1a8db951df2457cb98def37eaf5c3fe" hidden="1">#REF!</definedName>
    <definedName name="_RIVc314f85105664099a7d1a86991a4afef" hidden="1">#REF!</definedName>
    <definedName name="_RIVc36ff96af84041f684dece72481770d6" hidden="1">#REF!</definedName>
    <definedName name="_RIVc38086c7e3664f6990fed8c241afe458" hidden="1">#REF!</definedName>
    <definedName name="_RIVc51c8f20c92e479b963263fd351b09dc" hidden="1">#REF!</definedName>
    <definedName name="_RIVc5dbc6b1bf8e4a69a5563a9081d651c6" hidden="1">#REF!</definedName>
    <definedName name="_RIVc5f6f50c778d4ea9a20af1b5ecd1bef4" hidden="1">#REF!</definedName>
    <definedName name="_RIVc6b343ad802e4aea9643b6d2d077a2c7" hidden="1">#REF!</definedName>
    <definedName name="_RIVc6de477186fa4cc4964c6f3ccf4cf04c" hidden="1">#REF!</definedName>
    <definedName name="_RIVc973a78ae16b474993028f7cb9c31abb" hidden="1">#REF!</definedName>
    <definedName name="_RIVc983c5c3e64544a3ab883dbea6eff541" hidden="1">#REF!</definedName>
    <definedName name="_RIVc9cf9c1dee93465ab132d8e02e7555fc" hidden="1">#REF!</definedName>
    <definedName name="_RIVc9f95bcd1c0741479bd0bfb17b1df135" hidden="1">#REF!</definedName>
    <definedName name="_RIVcab2d7bbd9c74f63a28e0d1172d64399" hidden="1">#REF!</definedName>
    <definedName name="_RIVcb0915416a1a4739aeda9f743a56ad09" hidden="1">#REF!</definedName>
    <definedName name="_RIVcb0fcca20f414b449b473f6919a7d46f" hidden="1">#REF!</definedName>
    <definedName name="_RIVcbac19cf5cb64a95929d6240110d587b" hidden="1">#REF!</definedName>
    <definedName name="_RIVcc464fa636424ccc8cfd5d5d135605ce" hidden="1">#REF!</definedName>
    <definedName name="_RIVcce00a5630fa4026816bbc499c94f0ee" hidden="1">#REF!</definedName>
    <definedName name="_RIVcce14f99efa046dc99d9b545c5395876" hidden="1">#REF!</definedName>
    <definedName name="_RIVccf32db76b3f416ab5675e9278bb208f" hidden="1">#REF!</definedName>
    <definedName name="_RIVce044a02cc694c3695cc1c1a6631b417" hidden="1">#REF!</definedName>
    <definedName name="_RIVce566630b1da4f3396ec9ee2ebbd16cd" hidden="1">#REF!</definedName>
    <definedName name="_RIVce737fb0658d40558b08c409b6a913c4" hidden="1">#REF!</definedName>
    <definedName name="_RIVd065a5a1f94c49cea7fd00a2dcbe3634" hidden="1">#REF!</definedName>
    <definedName name="_RIVd0704736e86445a59f25d9c50b3c5bff" hidden="1">#REF!</definedName>
    <definedName name="_RIVd19cbcbf5cad412f9ee48cbe313b632e" hidden="1">#REF!</definedName>
    <definedName name="_RIVd28ec8e1b3524b86a75e59377bdb81e3" hidden="1">#REF!</definedName>
    <definedName name="_RIVd2929a95cc1b47f6a1329983a9010779" hidden="1">#REF!</definedName>
    <definedName name="_RIVd3bc7dd0c93a4801b605829aa28bc722" hidden="1">#REF!</definedName>
    <definedName name="_RIVd5c0af410dcc4b1d8a4688f09f8c97fa" hidden="1">#REF!</definedName>
    <definedName name="_RIVd6022cd53a5e4f9f993d3d0f0861c0d5" hidden="1">#REF!</definedName>
    <definedName name="_RIVd6db93f18f864f9f9063e500b17b9885" hidden="1">#REF!</definedName>
    <definedName name="_RIVd7437d524e2849ec827fe1f72e2c61c2" hidden="1">#REF!</definedName>
    <definedName name="_RIVd74e8371815d4d8194253ea79293192f" hidden="1">#REF!</definedName>
    <definedName name="_RIVd78038ff11b946a29e92e18f1233cc0e" hidden="1">#REF!</definedName>
    <definedName name="_RIVd79eab02f60c4a0f8e01d71642708574" hidden="1">#REF!</definedName>
    <definedName name="_RIVd79ee766ed6c459591f3f7de83e30b98" hidden="1">#REF!</definedName>
    <definedName name="_RIVd86ff0fa27ec4f60a805c0b9ec8a61f4" hidden="1">#REF!</definedName>
    <definedName name="_RIVd9bb4c7134884950904e3b6232caa5b1" hidden="1">#REF!</definedName>
    <definedName name="_RIVd9d29cbd4f21423490d303d29485db2e" hidden="1">#REF!</definedName>
    <definedName name="_RIVda4b36c12f9b4364915bc62ec8f061d2" hidden="1">#REF!</definedName>
    <definedName name="_RIVdc17b61f2e5948c3b91bf0905771e45a" hidden="1">#REF!</definedName>
    <definedName name="_RIVdc9513b5450347b8848daf04d944bda9" hidden="1">#REF!</definedName>
    <definedName name="_RIVdcf0e5a32510464dbc018bc3d20d9b6e" hidden="1">#REF!</definedName>
    <definedName name="_RIVdde62d98378c4338a6eb849fd890b259" hidden="1">#REF!</definedName>
    <definedName name="_RIVde3ca5435e004c269f793dfbe46e6735" hidden="1">#REF!</definedName>
    <definedName name="_RIVde830941df5348e78568b6082a61daa1" hidden="1">#REF!</definedName>
    <definedName name="_RIVde9ec5bfd7224a479855c28d789baccb" hidden="1">#REF!</definedName>
    <definedName name="_RIVdede3c5b09ef4d2f91e3d5660b487599" hidden="1">#REF!</definedName>
    <definedName name="_RIVdf2629a543df4afe8a3593d998dd8d5c" hidden="1">#REF!</definedName>
    <definedName name="_RIVdf500bfaa24449d4974a47910539fd89" hidden="1">#REF!</definedName>
    <definedName name="_RIVdfb36298d1c04a998c83755218acc47d" hidden="1">#REF!</definedName>
    <definedName name="_RIVe034c74179664759817ced81928cbc75" hidden="1">#REF!</definedName>
    <definedName name="_RIVe10425f0a43443b2af02f7fa03387e66" hidden="1">#REF!</definedName>
    <definedName name="_RIVe1ff4f3d54a340e1be34e94a5e442de8" hidden="1">#REF!</definedName>
    <definedName name="_RIVe269a49b61c04ba6beb40ca64b55bf3a" hidden="1">#REF!</definedName>
    <definedName name="_RIVe3064b212798494abebd8be3b724e62f" hidden="1">#REF!</definedName>
    <definedName name="_RIVe3df3038dc994dceb0671d58541d9b6c" hidden="1">#REF!</definedName>
    <definedName name="_RIVe4fa61cf95b845dbb2b5bfcc4f5e8f5d" hidden="1">#REF!</definedName>
    <definedName name="_RIVe6012fddd89248ea90867f6eae3ff5c0" hidden="1">#REF!</definedName>
    <definedName name="_RIVe67ae094bb2e485ab6ffc709fff684d4" hidden="1">#REF!</definedName>
    <definedName name="_RIVe6c2db197a7a4fd9a1707b83210648ea" hidden="1">#REF!</definedName>
    <definedName name="_RIVe77de9f26b474a4aa445b07e046c735e" hidden="1">#REF!</definedName>
    <definedName name="_RIVe808041bda854423ba3dae6de8c261f1" hidden="1">#REF!</definedName>
    <definedName name="_RIVe86bee5485244570a1388c1c93f5c892" hidden="1">#REF!</definedName>
    <definedName name="_RIVe912fa1c010a4f309e2096468c9a1e96" hidden="1">#REF!</definedName>
    <definedName name="_RIVe9aa0155cf1145f593883ecbed85867f" hidden="1">#REF!</definedName>
    <definedName name="_RIVe9b5e80d901d45bfb85eda4c8c59a4a1" hidden="1">#REF!</definedName>
    <definedName name="_RIVea2cc09ff8a6414b8cf6c893bc55a56a" hidden="1">#REF!</definedName>
    <definedName name="_RIVeae1b18dfba24fbb92f6e051e4a4cce9" hidden="1">#REF!</definedName>
    <definedName name="_RIVeb0c4d94d13f4297bcf21c101ab7d204" hidden="1">#REF!</definedName>
    <definedName name="_RIVecc908da278544ed832de841400c845e" hidden="1">#REF!</definedName>
    <definedName name="_RIVedc6f1d00cf04ffa89b82aa77fb003e8" hidden="1">#REF!</definedName>
    <definedName name="_RIVedeae5b7740a4c099c1896eea84ff927" hidden="1">#REF!</definedName>
    <definedName name="_RIVee298e5afb04435ebc8df7beb8624cd7" hidden="1">#REF!</definedName>
    <definedName name="_RIVee6740292c814dafab9d8cf2822399f9" hidden="1">#REF!</definedName>
    <definedName name="_RIVeef00038c0884075858362f5f37cb8cc" hidden="1">#REF!</definedName>
    <definedName name="_RIVef7886eab3d04f75937bd7ff08c3206b" hidden="1">#REF!</definedName>
    <definedName name="_RIVef7da68747184dd58ac7a4d43973dcf4" hidden="1">#REF!</definedName>
    <definedName name="_RIVef950e7842f244a682ab157957c5f306" hidden="1">#REF!</definedName>
    <definedName name="_RIVefab0aa3e3664c8f96f02145397d92be" hidden="1">#REF!</definedName>
    <definedName name="_RIVefbc32d07fa7457586f98a3894d7c9b8" hidden="1">#REF!</definedName>
    <definedName name="_RIVeff061d3abbc4ea88733436bf417b2f5" hidden="1">#REF!</definedName>
    <definedName name="_RIVf022b722834343bf95bb409374036ac6" hidden="1">#REF!</definedName>
    <definedName name="_RIVf2a3e7b7d436481483a0f1c75b1968cf" hidden="1">#REF!</definedName>
    <definedName name="_RIVf2ac945df0a3488bb48f96b09d9ef3e6" hidden="1">#REF!</definedName>
    <definedName name="_RIVf2c8ba5b51984c85934433d59edd56da" hidden="1">#REF!</definedName>
    <definedName name="_RIVf30bd36639db41fcad3d8789e25d9e78" hidden="1">#REF!</definedName>
    <definedName name="_RIVf3695cbc9c1e4355a2330dcc52d2f989" hidden="1">#REF!</definedName>
    <definedName name="_RIVf413f71e9b464452a1953b82fecf48ec" hidden="1">#REF!</definedName>
    <definedName name="_RIVf557b78d433f41c9a19fddc800ff97bf" hidden="1">#REF!</definedName>
    <definedName name="_RIVf754e4ad154c4033ba57e165009ba2c5" hidden="1">#REF!</definedName>
    <definedName name="_RIVf827833db8154525baaea13c7d0ba9ba" hidden="1">#REF!</definedName>
    <definedName name="_RIVfa9b386e359141b8a480bb5ec0a97062" hidden="1">#REF!</definedName>
    <definedName name="_RIVfab6801091c94014a3c36b14ddc771c3" hidden="1">#REF!</definedName>
    <definedName name="_RIVfc0b3717ea6142238cfdb21b949d8029" hidden="1">#REF!</definedName>
    <definedName name="_RIVfd1d643d7cb64885a8e94e2ad2dd76b7" hidden="1">#REF!</definedName>
    <definedName name="_RIVfe36a300001045f5b756f0f658f0cf90" hidden="1">#REF!</definedName>
    <definedName name="_RIVfe4e65c3c293443bb234b76495dd9942" hidden="1">#REF!</definedName>
    <definedName name="_RIVfeacdb46a96349799ad5ed8718331b17" hidden="1">#REF!</definedName>
    <definedName name="_RIVfeaf0079c68c4ebf98835dd28f5e3ac3" hidden="1">#REF!</definedName>
    <definedName name="_RIVff3f98c6de364ca4bed1b0b672181238" hidden="1">#REF!</definedName>
    <definedName name="ACC">'[1]1_Summary-USD'!$AE$14</definedName>
    <definedName name="application">[2]Macros!$B$11</definedName>
    <definedName name="AS2DocOpenMode" hidden="1">"AS2DocumentEdit"</definedName>
    <definedName name="AS2ReportLS" hidden="1">1</definedName>
    <definedName name="AS2SyncStepLS" hidden="1">0</definedName>
    <definedName name="AS2TickmarkLS" hidden="1">#REF!</definedName>
    <definedName name="AS2VersionLS" hidden="1">300</definedName>
    <definedName name="Balance_Sheets">#REF!</definedName>
    <definedName name="BG_Del" hidden="1">15</definedName>
    <definedName name="BG_Ins" hidden="1">4</definedName>
    <definedName name="BG_Mod" hidden="1">6</definedName>
    <definedName name="Cash_Flow">#REF!</definedName>
    <definedName name="category">[3]Macros!$B$3</definedName>
    <definedName name="CF">#REF!</definedName>
    <definedName name="CY">#REF!</definedName>
    <definedName name="Dept_list">#REF!</definedName>
    <definedName name="DiA">[4]summary!#REF!</definedName>
    <definedName name="DiB">[4]summary!#REF!</definedName>
    <definedName name="DiC">[4]summary!#REF!</definedName>
    <definedName name="DiD">[4]summary!#REF!</definedName>
    <definedName name="EACC">'[1]1_Summary-USD'!$AM$14</definedName>
    <definedName name="EENT">'[1]1_Summary-USD'!$AM$13</definedName>
    <definedName name="ENT">'[1]1_Summary-USD'!$AE$13</definedName>
    <definedName name="EPER">'[1]1_Summary-USD'!$AM$15</definedName>
    <definedName name="EPOV">'[1]1_Summary-USD'!$AM$16</definedName>
    <definedName name="EYRS">'[1]1_Summary-USD'!$AM$11</definedName>
    <definedName name="FN_ShareholdersEquity_T1">#REF!</definedName>
    <definedName name="FN_ShareholdersEquity_T2">#REF!</definedName>
    <definedName name="FS_Cash_Flows">#REF!</definedName>
    <definedName name="ICP">[4]summary!#REF!</definedName>
    <definedName name="KFC">KFC!$A$5:$L$31</definedName>
    <definedName name="MARKET">#REF!</definedName>
    <definedName name="Name">[4]summary!#REF!</definedName>
    <definedName name="p">[5]CHN01!$A$1</definedName>
    <definedName name="Pal_Workbook_GUID" hidden="1">"KKFMMQYZIYLG1ZFRDSF48L9G"</definedName>
    <definedName name="PER">[4]summary!#REF!</definedName>
    <definedName name="PERIOD">[6]Macros!$B$3</definedName>
    <definedName name="Period_4">'[7]Rollforward - Dates'!$A$30</definedName>
    <definedName name="POV">'[1]1_Summary-USD'!$AE$16</definedName>
    <definedName name="ppp">[8]CHN01!$A$1</definedName>
    <definedName name="_xlnm.Print_Area" localSheetId="4">Balance_Sheet!$A$1:$F$39</definedName>
    <definedName name="_xlnm.Print_Area" localSheetId="5">Cash_Flow!$A$1:$F$41</definedName>
    <definedName name="_xlnm.Print_Area" localSheetId="1">Consol!$A$1:$L$66</definedName>
    <definedName name="_xlnm.Print_Area" localSheetId="0">Cover!$B$2:$L$39</definedName>
    <definedName name="_xlnm.Print_Area" localSheetId="9">Definitions!$A$1:$J$12</definedName>
    <definedName name="_xlnm.Print_Area" localSheetId="2">KFC!$A$1:$L$35</definedName>
    <definedName name="_xlnm.Print_Area" localSheetId="3">'Pizza Hut'!$A$1:$L$37</definedName>
    <definedName name="_xlnm.Print_Area" localSheetId="8">SSS!$A$1:$H$16</definedName>
    <definedName name="_xlnm.Print_Area" localSheetId="7">'Unit Summary'!$A$1:$E$13</definedName>
    <definedName name="_xlnm.Print_Titles" localSheetId="1">Consol!$A:$A,Consol!$1:$3</definedName>
    <definedName name="quarter">[3]Macros!$B$13</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 name="rpt_cell">[9]FAS144!#REF!</definedName>
    <definedName name="rpt_sheet">[9]FAS144!#REF!</definedName>
    <definedName name="sales">#REF!</definedName>
    <definedName name="SCE">[4]summary!#REF!</definedName>
    <definedName name="store_list">#REF!</definedName>
    <definedName name="t" hidden="1">#REF!</definedName>
    <definedName name="TextRefCopyRangeCount" hidden="1">14</definedName>
    <definedName name="uc">#REF!</definedName>
    <definedName name="VAL">[4]summary!#REF!</definedName>
    <definedName name="VIE">'[1]1_Summary-USD'!$AE$10</definedName>
    <definedName name="wrn.Entire._.Report." hidden="1">{"Reg Cap Ratios",#N/A,TRUE,"Reg Cap Ratios";"Cover page",#N/A,TRUE,"USB calc.";"Sub debt calc",#N/A,TRUE,"USB calc.";"On BS Summary",#N/A,TRUE,"On Bal Summary";"On BS Detail",#N/A,TRUE,"On Bal Sheet";"Off BS Summary",#N/A,TRUE,"Off Bal Summary";"Off BS Detail",#N/A,TRUE,"Off Bal Sheet"}</definedName>
    <definedName name="wrn.Off._.Balance._.Sheet." hidden="1">{"Off BS Summary",#N/A,TRUE,"Off Bal Summary";"Off BS Detail",#N/A,TRUE,"Off Bal Sheet"}</definedName>
    <definedName name="wrn.On._.Balance._.Sheet." hidden="1">{"On BS Summary",#N/A,TRUE,"On Bal Summary";"On BS Detail",#N/A,TRUE,"On Bal Sheet"}</definedName>
    <definedName name="year">[3]Macros!$B$15</definedName>
    <definedName name="YRS">'[1]1_Summary-USD'!$AE$11</definedName>
  </definedNames>
  <calcPr calcId="145621"/>
</workbook>
</file>

<file path=xl/calcChain.xml><?xml version="1.0" encoding="utf-8"?>
<calcChain xmlns="http://schemas.openxmlformats.org/spreadsheetml/2006/main">
  <c r="G19" i="47" l="1"/>
  <c r="G27" i="47" s="1"/>
  <c r="G29" i="47"/>
  <c r="G35" i="47"/>
  <c r="G39" i="47"/>
  <c r="G48" i="47"/>
  <c r="G55" i="47"/>
  <c r="J32" i="47"/>
  <c r="K32" i="47" s="1"/>
  <c r="B46" i="47"/>
  <c r="E11" i="38"/>
  <c r="D12" i="38"/>
  <c r="C12" i="38"/>
  <c r="B12" i="38"/>
  <c r="E12" i="38" s="1"/>
  <c r="E10" i="38"/>
  <c r="E9" i="38"/>
  <c r="E8" i="38"/>
  <c r="E7" i="38"/>
  <c r="E6" i="38"/>
  <c r="C17" i="51"/>
  <c r="C23" i="51" s="1"/>
  <c r="L55" i="47"/>
  <c r="K55" i="47"/>
  <c r="J54" i="47"/>
  <c r="I55" i="47"/>
  <c r="H55" i="47"/>
  <c r="B55" i="47"/>
  <c r="L46" i="47"/>
  <c r="L48" i="47" s="1"/>
  <c r="L50" i="47"/>
  <c r="H48" i="47"/>
  <c r="B17" i="51"/>
  <c r="B23" i="51"/>
  <c r="B24" i="51" s="1"/>
  <c r="G11" i="51"/>
  <c r="B11" i="51"/>
  <c r="K61" i="47"/>
  <c r="J61" i="47"/>
  <c r="I61" i="47"/>
  <c r="H61" i="47"/>
  <c r="H58" i="47"/>
  <c r="K60" i="47"/>
  <c r="K59" i="47"/>
  <c r="K58" i="47"/>
  <c r="J60" i="47"/>
  <c r="H60" i="47"/>
  <c r="J59" i="47"/>
  <c r="H59" i="47"/>
  <c r="J58" i="47"/>
  <c r="B48" i="47"/>
  <c r="B39" i="47"/>
  <c r="B35" i="47"/>
  <c r="B29" i="47"/>
  <c r="B19" i="47"/>
  <c r="B27" i="47" s="1"/>
  <c r="H39" i="47"/>
  <c r="L39" i="47"/>
  <c r="H35" i="47"/>
  <c r="L35" i="47"/>
  <c r="H29" i="47"/>
  <c r="L29" i="47"/>
  <c r="L19" i="47"/>
  <c r="L27" i="47" s="1"/>
  <c r="H19" i="47"/>
  <c r="H27" i="47"/>
</calcChain>
</file>

<file path=xl/sharedStrings.xml><?xml version="1.0" encoding="utf-8"?>
<sst xmlns="http://schemas.openxmlformats.org/spreadsheetml/2006/main" count="600" uniqueCount="352">
  <si>
    <t>Company sales</t>
  </si>
  <si>
    <t>Food and paper</t>
  </si>
  <si>
    <t>Payroll and employee benefits</t>
  </si>
  <si>
    <t>Occupancy and other operating expenses</t>
  </si>
  <si>
    <t>General and administrative expenses</t>
  </si>
  <si>
    <t xml:space="preserve">   Total costs and expenses, net</t>
  </si>
  <si>
    <t>Restaurant margin</t>
  </si>
  <si>
    <t>Deferred income taxes</t>
  </si>
  <si>
    <t>KFC</t>
  </si>
  <si>
    <t>India</t>
  </si>
  <si>
    <t>Basic EPS Data</t>
  </si>
  <si>
    <t>Diluted EPS Data</t>
  </si>
  <si>
    <t>DEFINITIONS</t>
  </si>
  <si>
    <t>Historical Financial Summary</t>
  </si>
  <si>
    <t>%</t>
  </si>
  <si>
    <t xml:space="preserve">Revenues </t>
  </si>
  <si>
    <t xml:space="preserve">   Total revenues</t>
  </si>
  <si>
    <t>Costs and Expenses, Net</t>
  </si>
  <si>
    <t>Company restaurants</t>
  </si>
  <si>
    <t xml:space="preserve">  Food and paper</t>
  </si>
  <si>
    <t xml:space="preserve">  Payroll and employee benefits</t>
  </si>
  <si>
    <t xml:space="preserve">  Occupancy and other operating expenses</t>
  </si>
  <si>
    <t xml:space="preserve">     Company restaurant expenses</t>
  </si>
  <si>
    <t xml:space="preserve"> </t>
  </si>
  <si>
    <t xml:space="preserve">Q4 2011 </t>
  </si>
  <si>
    <t>Company</t>
  </si>
  <si>
    <t>Total</t>
  </si>
  <si>
    <t>Operating Profit</t>
  </si>
  <si>
    <t>EM vs. DEV</t>
  </si>
  <si>
    <t>Classification</t>
  </si>
  <si>
    <t>Franchise</t>
  </si>
  <si>
    <t>License</t>
  </si>
  <si>
    <t>Total.</t>
  </si>
  <si>
    <t>Angola</t>
  </si>
  <si>
    <t>EM</t>
  </si>
  <si>
    <t>Antigua</t>
  </si>
  <si>
    <t>Argentina</t>
  </si>
  <si>
    <t>Armenia</t>
  </si>
  <si>
    <t>Aruba</t>
  </si>
  <si>
    <t>DEV</t>
  </si>
  <si>
    <t>Australia</t>
  </si>
  <si>
    <t>Austria</t>
  </si>
  <si>
    <t>Azerbaijan</t>
  </si>
  <si>
    <t>Bahamas</t>
  </si>
  <si>
    <t>Bahrain</t>
  </si>
  <si>
    <t>Barbados</t>
  </si>
  <si>
    <t>Belarus</t>
  </si>
  <si>
    <t>Belgium</t>
  </si>
  <si>
    <t>Bermuda</t>
  </si>
  <si>
    <t>Bolivia</t>
  </si>
  <si>
    <t>Bonaire</t>
  </si>
  <si>
    <t>Botswana</t>
  </si>
  <si>
    <t>Brazil</t>
  </si>
  <si>
    <t>Brunei</t>
  </si>
  <si>
    <t>Bulgaria</t>
  </si>
  <si>
    <t>Cambodia</t>
  </si>
  <si>
    <t>Canada</t>
  </si>
  <si>
    <t>Chile</t>
  </si>
  <si>
    <t>Colombia</t>
  </si>
  <si>
    <t>Costa Rica</t>
  </si>
  <si>
    <t>Croatia</t>
  </si>
  <si>
    <t>Curacao</t>
  </si>
  <si>
    <t>Cyprus</t>
  </si>
  <si>
    <t>Czech Republic</t>
  </si>
  <si>
    <t>Denmark</t>
  </si>
  <si>
    <t>Dominica</t>
  </si>
  <si>
    <t>Dominican Republic</t>
  </si>
  <si>
    <t>Ecuador</t>
  </si>
  <si>
    <t>Egypt</t>
  </si>
  <si>
    <t>El Salvador</t>
  </si>
  <si>
    <t>Finland</t>
  </si>
  <si>
    <t>France</t>
  </si>
  <si>
    <t>Georgia</t>
  </si>
  <si>
    <t>Germany</t>
  </si>
  <si>
    <t>Ghana</t>
  </si>
  <si>
    <t>Gibraltar</t>
  </si>
  <si>
    <t>Grand Cayman</t>
  </si>
  <si>
    <t>Greece</t>
  </si>
  <si>
    <t>Grenada</t>
  </si>
  <si>
    <t>Guadeloupe</t>
  </si>
  <si>
    <t>(a)</t>
  </si>
  <si>
    <t>Guam</t>
  </si>
  <si>
    <t>Guatemala</t>
  </si>
  <si>
    <t>Guyana</t>
  </si>
  <si>
    <t>Honduras</t>
  </si>
  <si>
    <t>Hong Kong</t>
  </si>
  <si>
    <t>Hungary</t>
  </si>
  <si>
    <t>Iceland</t>
  </si>
  <si>
    <t>Indonesia</t>
  </si>
  <si>
    <t>Iraq</t>
  </si>
  <si>
    <t>Ireland</t>
  </si>
  <si>
    <t>Israel</t>
  </si>
  <si>
    <t>Italy</t>
  </si>
  <si>
    <t>Jamaica</t>
  </si>
  <si>
    <t>Japan</t>
  </si>
  <si>
    <t>Jordan</t>
  </si>
  <si>
    <t>Kazakhstan</t>
  </si>
  <si>
    <t>Kenya</t>
  </si>
  <si>
    <t>Korea</t>
  </si>
  <si>
    <t>Kuwait</t>
  </si>
  <si>
    <t>Latvia</t>
  </si>
  <si>
    <t>Lebanon</t>
  </si>
  <si>
    <t>Lesotho</t>
  </si>
  <si>
    <t>Lithuania</t>
  </si>
  <si>
    <t>Luxembourg</t>
  </si>
  <si>
    <t>Malawi</t>
  </si>
  <si>
    <t>Malaysia</t>
  </si>
  <si>
    <t>Malta</t>
  </si>
  <si>
    <t>Martinique</t>
  </si>
  <si>
    <t>Mauritius</t>
  </si>
  <si>
    <t>Mexico</t>
  </si>
  <si>
    <t>Military - Africa</t>
  </si>
  <si>
    <t>DEV (Military)</t>
  </si>
  <si>
    <t>Military - Asia</t>
  </si>
  <si>
    <t>Military - Europe</t>
  </si>
  <si>
    <t>Military - Latin America</t>
  </si>
  <si>
    <t>Military - MENA</t>
  </si>
  <si>
    <t>Moldova</t>
  </si>
  <si>
    <t>Mongolia</t>
  </si>
  <si>
    <t>Morocco</t>
  </si>
  <si>
    <t>Mozambique</t>
  </si>
  <si>
    <t>Myanmar</t>
  </si>
  <si>
    <t>Namibia</t>
  </si>
  <si>
    <t>Netherlands</t>
  </si>
  <si>
    <t>New Zealand</t>
  </si>
  <si>
    <t>Nicaragua</t>
  </si>
  <si>
    <t>Nigeria</t>
  </si>
  <si>
    <t>Norway</t>
  </si>
  <si>
    <t>Oman</t>
  </si>
  <si>
    <t>Pakistan</t>
  </si>
  <si>
    <t>Panama</t>
  </si>
  <si>
    <t>Paraguay</t>
  </si>
  <si>
    <t>Peru</t>
  </si>
  <si>
    <t>Philippines</t>
  </si>
  <si>
    <t>Poland</t>
  </si>
  <si>
    <t>Portugal</t>
  </si>
  <si>
    <t>Puerto Rico</t>
  </si>
  <si>
    <t>Qatar</t>
  </si>
  <si>
    <t>Romania</t>
  </si>
  <si>
    <t>Russia</t>
  </si>
  <si>
    <t>Saipan</t>
  </si>
  <si>
    <t>Saudi Arabia</t>
  </si>
  <si>
    <t>Serbia</t>
  </si>
  <si>
    <t>Singapore</t>
  </si>
  <si>
    <t>Slovakia</t>
  </si>
  <si>
    <t>South Africa</t>
  </si>
  <si>
    <t>Spain</t>
  </si>
  <si>
    <t>StKitts</t>
  </si>
  <si>
    <t>StLucia</t>
  </si>
  <si>
    <t>StMaarten</t>
  </si>
  <si>
    <t>StVincent</t>
  </si>
  <si>
    <t>Suriname</t>
  </si>
  <si>
    <t>Swaziland</t>
  </si>
  <si>
    <t>Sweden</t>
  </si>
  <si>
    <t>Taiwan</t>
  </si>
  <si>
    <t>Tanzania</t>
  </si>
  <si>
    <t>Thailand</t>
  </si>
  <si>
    <t>Trinidad</t>
  </si>
  <si>
    <t>Turkey</t>
  </si>
  <si>
    <t>Uganda</t>
  </si>
  <si>
    <t>UK</t>
  </si>
  <si>
    <t>Ukraine</t>
  </si>
  <si>
    <t>United Arab Emirates</t>
  </si>
  <si>
    <t>United States</t>
  </si>
  <si>
    <t>USVI</t>
  </si>
  <si>
    <t>Venezuela</t>
  </si>
  <si>
    <t>Vietnam</t>
  </si>
  <si>
    <t>West Bank</t>
  </si>
  <si>
    <t>Zambia</t>
  </si>
  <si>
    <t>Zimbabwe</t>
  </si>
  <si>
    <t>TOTAL</t>
  </si>
  <si>
    <t>Unit Count Summary:</t>
  </si>
  <si>
    <t>Total Global EM Unit Count</t>
  </si>
  <si>
    <t>Total Global DEV Unit Count</t>
  </si>
  <si>
    <t>Total Global Unit Count</t>
  </si>
  <si>
    <t>Country Count Summary:</t>
  </si>
  <si>
    <t>Total Global EM Country Count</t>
  </si>
  <si>
    <t>Total Global DEV Country Count</t>
  </si>
  <si>
    <t>Total Global Country Count</t>
  </si>
  <si>
    <t>(a) - For PH, units physically located in Guam, Saipan, and Asia Military are managed by the US.</t>
  </si>
  <si>
    <t>Bangladesh</t>
  </si>
  <si>
    <t>Nepal</t>
  </si>
  <si>
    <t>Sri Lanka</t>
  </si>
  <si>
    <t>Global Unit Count by Brand &amp; Country &amp; Ownership Type (excluding China)</t>
  </si>
  <si>
    <t>1st Quarter 2016</t>
  </si>
  <si>
    <t xml:space="preserve">KFC </t>
  </si>
  <si>
    <t xml:space="preserve">Pizza Hut </t>
  </si>
  <si>
    <t xml:space="preserve">Taco Bell </t>
  </si>
  <si>
    <t>BR</t>
  </si>
  <si>
    <t>Tunisia</t>
  </si>
  <si>
    <t>Q1
(unaudited)</t>
  </si>
  <si>
    <t>Q2
(unaudited)</t>
  </si>
  <si>
    <t>Q3
(unaudited)</t>
  </si>
  <si>
    <t>Q4
(unaudited)</t>
  </si>
  <si>
    <t>Total Yum China</t>
    <phoneticPr fontId="21" type="noConversion"/>
  </si>
  <si>
    <t>Taco Bell</t>
    <phoneticPr fontId="21" type="noConversion"/>
  </si>
  <si>
    <t>East Dawning</t>
    <phoneticPr fontId="21" type="noConversion"/>
  </si>
  <si>
    <t>Little Sheep</t>
    <phoneticPr fontId="21" type="noConversion"/>
  </si>
  <si>
    <t>KFC</t>
    <phoneticPr fontId="21" type="noConversion"/>
  </si>
  <si>
    <t>Total</t>
    <phoneticPr fontId="21" type="noConversion"/>
  </si>
  <si>
    <t>Unconsolidated Affiliates</t>
    <phoneticPr fontId="21" type="noConversion"/>
  </si>
  <si>
    <t>Yum China</t>
    <phoneticPr fontId="19" type="noConversion"/>
  </si>
  <si>
    <t>FY 2016</t>
    <phoneticPr fontId="19" type="noConversion"/>
  </si>
  <si>
    <t>Depreciation and amortization</t>
  </si>
  <si>
    <t>Changes in accounts receivable</t>
  </si>
  <si>
    <t>Changes in inventories</t>
  </si>
  <si>
    <t>Changes in prepaid expenses and other current assets</t>
  </si>
  <si>
    <t>Changes in accounts payable and other current liabilities</t>
  </si>
  <si>
    <t>Changes in income taxes payable</t>
  </si>
  <si>
    <t>Other, net</t>
  </si>
  <si>
    <t>Net Cash Provided by Operating Activities</t>
  </si>
  <si>
    <t>Capital spending</t>
  </si>
  <si>
    <t>Net Cash Used in Investing Activities</t>
  </si>
  <si>
    <t>Q1 2017</t>
    <phoneticPr fontId="19" type="noConversion"/>
  </si>
  <si>
    <t>Cash Flows - Operating Activities</t>
  </si>
  <si>
    <t>Cash Flows - Investing Activities</t>
  </si>
  <si>
    <t>Cash Flows - Financing Activities</t>
  </si>
  <si>
    <t>Yum China Holdings, Inc.</t>
    <phoneticPr fontId="7" type="noConversion"/>
  </si>
  <si>
    <t>Consolidated and Combined Statements of Income</t>
    <phoneticPr fontId="7" type="noConversion"/>
  </si>
  <si>
    <t>Franchise fees and income</t>
    <phoneticPr fontId="7" type="noConversion"/>
  </si>
  <si>
    <t>(in US$ millions)</t>
    <phoneticPr fontId="19" type="noConversion"/>
  </si>
  <si>
    <t>Franchise expenses</t>
    <phoneticPr fontId="7" type="noConversion"/>
  </si>
  <si>
    <t>Franchise fees and income</t>
    <phoneticPr fontId="19" type="noConversion"/>
  </si>
  <si>
    <t>Franchise expenses</t>
    <phoneticPr fontId="19" type="noConversion"/>
  </si>
  <si>
    <t>Operating Profit (Loss)</t>
    <phoneticPr fontId="19" type="noConversion"/>
  </si>
  <si>
    <t>Change in fair value of financial instrument</t>
    <phoneticPr fontId="7" type="noConversion"/>
  </si>
  <si>
    <t>Income Before Income Taxes</t>
    <phoneticPr fontId="7" type="noConversion"/>
  </si>
  <si>
    <t>Yum China Holdings, Inc.</t>
  </si>
  <si>
    <t>Unit Count</t>
    <phoneticPr fontId="21" type="noConversion"/>
  </si>
  <si>
    <t>Revenues</t>
  </si>
  <si>
    <t>Franchise fees and income</t>
  </si>
  <si>
    <t>Total revenues</t>
  </si>
  <si>
    <t>Franchise expenses</t>
  </si>
  <si>
    <t>Closures and impairment expenses, net</t>
  </si>
  <si>
    <t>Other income, net</t>
  </si>
  <si>
    <t>KFC Operating Results</t>
  </si>
  <si>
    <t>(in US$ millions)</t>
  </si>
  <si>
    <t xml:space="preserve">    Company restaurant expenses</t>
  </si>
  <si>
    <t xml:space="preserve">    Total costs and expenses, net</t>
  </si>
  <si>
    <t>Pizza Hut</t>
  </si>
  <si>
    <t>Maturities of short-term investments</t>
  </si>
  <si>
    <t>Effect of Exchange Rates on Cash and Cash Equivalents</t>
  </si>
  <si>
    <t>Cash and Cash Equivalents – Beginning of Period</t>
  </si>
  <si>
    <t>Cash and Cash Equivalents – End of Period</t>
  </si>
  <si>
    <t>Q2 2017</t>
  </si>
  <si>
    <t>check</t>
  </si>
  <si>
    <t>ASSETS</t>
  </si>
  <si>
    <t>Current Assets</t>
  </si>
  <si>
    <t>Cash and cash equivalents</t>
  </si>
  <si>
    <t>Short-term investments</t>
  </si>
  <si>
    <t>Accounts receivable, net</t>
  </si>
  <si>
    <t>Inventories, net</t>
  </si>
  <si>
    <t>Prepaid expenses and other current assets</t>
  </si>
  <si>
    <t>Total Current Assets</t>
  </si>
  <si>
    <t>Property, plant and equipment, net</t>
  </si>
  <si>
    <t>Goodwill</t>
  </si>
  <si>
    <t>Intangible assets, net</t>
  </si>
  <si>
    <t>Investments in unconsolidated affiliates</t>
  </si>
  <si>
    <t>Other assets</t>
  </si>
  <si>
    <t>Total Assets</t>
  </si>
  <si>
    <t>LIABILITIES, REDEEMABLE NONCONTROLLING INTEREST AND EQUITY</t>
  </si>
  <si>
    <t>Current Liabilities</t>
  </si>
  <si>
    <t>Accounts payable and other current liabilities</t>
  </si>
  <si>
    <t>Income taxes payable</t>
  </si>
  <si>
    <t>Total Current Liabilities</t>
  </si>
  <si>
    <t>Capital lease obligations</t>
  </si>
  <si>
    <t>Total Liabilities</t>
  </si>
  <si>
    <t>Redeemable Noncontrolling Interest</t>
  </si>
  <si>
    <t>Equity</t>
  </si>
  <si>
    <t>Treasury stock</t>
  </si>
  <si>
    <t>Additional paid-in capital</t>
  </si>
  <si>
    <t>Retained earnings</t>
  </si>
  <si>
    <t>Total Equity – Yum China Holdings, Inc.</t>
  </si>
  <si>
    <t>Noncontrolling interests</t>
  </si>
  <si>
    <t>Total Equity</t>
  </si>
  <si>
    <t>Total Liabilities, Redeemable Noncontrolling Interest and Equity</t>
  </si>
  <si>
    <t>Q3 2017</t>
  </si>
  <si>
    <t>12/31/2017</t>
  </si>
  <si>
    <t>Q4 2017</t>
  </si>
  <si>
    <t>FY 2017</t>
  </si>
  <si>
    <t>Consolidated  Statements of Balance Sheets</t>
    <phoneticPr fontId="19" type="noConversion"/>
  </si>
  <si>
    <t>Other revenues</t>
  </si>
  <si>
    <t>Q1 2018</t>
  </si>
  <si>
    <t>Net income – including noncontrolling interests</t>
  </si>
  <si>
    <t>Purchases of short-term investments</t>
  </si>
  <si>
    <t>Net Cash Used in Financing Activities</t>
  </si>
  <si>
    <t>Revenues from transactions with
   franchisees and unconsolidated affiliates</t>
  </si>
  <si>
    <t>Operating margin</t>
  </si>
  <si>
    <t>Acquisition of business, net of cash acquired</t>
  </si>
  <si>
    <t>The Company provides certain percentage changes excluding the impact of foreign currency translation (“F/X”). These amounts are derived by translating current year results at prior year average exchange rates. We believe the elimination of the F/X impact provides better year-to-year comparability without the distortion of foreign currency fluctuations.</t>
  </si>
  <si>
    <t>All Other Segments</t>
  </si>
  <si>
    <t>Gain from re-measurement of equity interest upon acquisition</t>
  </si>
  <si>
    <t>Revenues from transactions with franchisees and   
   unconsolidated affiliates</t>
  </si>
  <si>
    <t xml:space="preserve"> Revenues from transactions with
   franchisees and unconsolidated affiliates</t>
  </si>
  <si>
    <t>Expenses for transactions with franchisees and 
   unconsolidated affiliates</t>
  </si>
  <si>
    <t>Expenses for transactions with franchisees and 
     unconsolidated affiliates</t>
  </si>
  <si>
    <t>Basic Earning (Loss) Per Common Share</t>
  </si>
  <si>
    <t>Diluted Earning (Loss) Per Common Share</t>
  </si>
  <si>
    <t>Closures and impairment (income) expenses, net</t>
  </si>
  <si>
    <r>
      <t>(in US$ millions</t>
    </r>
    <r>
      <rPr>
        <b/>
        <sz val="10"/>
        <rFont val="Times New Roman"/>
        <family val="1"/>
      </rPr>
      <t>)</t>
    </r>
  </si>
  <si>
    <r>
      <t xml:space="preserve">Net Increase in </t>
    </r>
    <r>
      <rPr>
        <b/>
        <sz val="10"/>
        <color theme="1"/>
        <rFont val="Times New Roman"/>
        <family val="1"/>
      </rPr>
      <t>Cash and Cash Equivalents</t>
    </r>
  </si>
  <si>
    <r>
      <t>Equity income</t>
    </r>
    <r>
      <rPr>
        <sz val="10"/>
        <color rgb="FFFF0000"/>
        <rFont val="Times New Roman"/>
        <family val="1"/>
      </rPr>
      <t xml:space="preserve"> </t>
    </r>
    <r>
      <rPr>
        <sz val="10"/>
        <color theme="1"/>
        <rFont val="Times New Roman"/>
        <family val="1"/>
      </rPr>
      <t>from investments in unconsolidated affiliates</t>
    </r>
  </si>
  <si>
    <t xml:space="preserve">Special Items Earning (Loss) Per Common Share </t>
  </si>
  <si>
    <t xml:space="preserve">Adjusted Diluted Earning Per Common Share </t>
  </si>
  <si>
    <t xml:space="preserve">Adjusted Basic Earning Per Common Share </t>
  </si>
  <si>
    <t xml:space="preserve">Basic </t>
  </si>
  <si>
    <t>Diluted</t>
  </si>
  <si>
    <t>Diluted (Adjusted)</t>
  </si>
  <si>
    <t>Q3 
(unaudited)</t>
  </si>
  <si>
    <r>
      <t xml:space="preserve">Consolidated </t>
    </r>
    <r>
      <rPr>
        <b/>
        <sz val="10"/>
        <rFont val="Times New Roman"/>
        <family val="1"/>
      </rPr>
      <t>Statements of Cash Flows</t>
    </r>
  </si>
  <si>
    <t>Pizza Hut Operating Results</t>
  </si>
  <si>
    <t>Closures and impairment expenses</t>
  </si>
  <si>
    <t>Repurchases of shares of common stock</t>
  </si>
  <si>
    <t xml:space="preserve">Dividends paid to noncontrolling interests </t>
  </si>
  <si>
    <t>Q2 2018</t>
  </si>
  <si>
    <t>Company-owned</t>
  </si>
  <si>
    <t>Franchisees</t>
  </si>
  <si>
    <t>Same-Store Sales Growth (stated in constant currency basis)</t>
  </si>
  <si>
    <t>Accumulated other comprehensive (loss) income</t>
  </si>
  <si>
    <t>Other liabilities</t>
  </si>
  <si>
    <t>Other operating costs and expenses</t>
  </si>
  <si>
    <t>Cash dividends paid on common stock</t>
  </si>
  <si>
    <t>Q3 2018</t>
  </si>
  <si>
    <t>COFFii &amp; JOY</t>
  </si>
  <si>
    <t>Net income (loss) - including noncontrolling interests</t>
  </si>
  <si>
    <t>Net income - noncontrolling interests</t>
  </si>
  <si>
    <t>Net Income (Loss) - Yum China Holdings, Inc.</t>
  </si>
  <si>
    <t>Effective January 1, 2018, the Company revised its definition of same-store sales growth to represent the estimated percentage change in sales of food of all restaurants in the Company system that have been open prior to the first day of our prior fiscal year. We refer to these as our “base” stores. Previously, same-store sales growth represented the estimated percentage change in sales of all restaurants in the Company system that have been open for one year or more, and the base stores changed on a rolling basis from month to month. This revision was made to align with how management measures performance internally and focuses on trends of a more stable base of stores. Prior period results have been adjusted accordingly.</t>
  </si>
  <si>
    <r>
      <rPr>
        <b/>
        <sz val="10"/>
        <color theme="1"/>
        <rFont val="Times New Roman"/>
        <family val="1"/>
      </rPr>
      <t xml:space="preserve">Company Restaurant profit (“Restaurant profit”) </t>
    </r>
    <r>
      <rPr>
        <sz val="10"/>
        <color theme="1"/>
        <rFont val="Times New Roman"/>
        <family val="1"/>
      </rPr>
      <t>is defined as Company sales less expenses incurred directly by our Company-owned restaurants in generating Company sales. Company restaurant margin percentage is defined as Restaurant profit divided by Company sales.</t>
    </r>
  </si>
  <si>
    <t>Q4 2018</t>
  </si>
  <si>
    <t>FY 2018</t>
  </si>
  <si>
    <t xml:space="preserve"> 2018 Q4</t>
  </si>
  <si>
    <t>12/31/2018</t>
  </si>
  <si>
    <t>December 31, 2018</t>
  </si>
  <si>
    <t>Investment loss</t>
  </si>
  <si>
    <t>Share-based compensation expense</t>
  </si>
  <si>
    <t>Investment in equity securities</t>
  </si>
  <si>
    <t>(in US$ millions, except per share data)</t>
  </si>
  <si>
    <t>Interest income, net</t>
  </si>
  <si>
    <t>Weighted-average shares outstanding (in millions)</t>
  </si>
  <si>
    <t>Full Year</t>
  </si>
  <si>
    <t>Common stock, $0.01 par value; 1,000 million shares authorized;
  392 million shares and 389 million shares issued at December 31, 2018 
  and 2017, respectively; 379 million shares and 385 million shares  
  outstanding at December 31, 2018 and December 31, 2017, respectively</t>
  </si>
  <si>
    <t>Year Ended</t>
  </si>
  <si>
    <t>Distributions of income received from unconsolidated affiliates</t>
  </si>
  <si>
    <t>In addition to the results provided in accordance with US Generally Accepted Accounting Principles (“GAAP”) these Supplemental Data, the Company provides measures adjusted for Special Items, which include Adjusted Operating Profit, Adjusted Net Income, Adjusted Diluted Earnings Per Common Share, Adjusted Effective Tax Rate and Adjusted EBITDA, which we define as net income including noncontrolling interests adjusted for income tax, interest income, net, investment loss, depreciation, amortization and other items, including store impairment charges and Special Items. The Special Items consist of impairment on assets acquired from Daojia, gain recognized from the re-measurement of our previously held equity interest in Wuxi KFC at fair value upon acquisition, income from the reversal of contingent consideration previously recorded for a business combination and tax impact from the Tax Cuts and Jobs Act of 2017 (“the Tax Act”). The Company excludes impact from Special Items for the purpose of evaluating performance internally. Special Items are not included in any of our segment results. In addition, the Company provides Adjusted EBITDA because we believe that investors and analysts may find it useful in measuring operating performance without regard to items such as income tax, interest income, net, investment loss, depreciation, amortization and other items, including store impairment charges. These adjusted measures are not intended to replace the presentation of our financial results in accordance with GAAP.  Rather, the Company believes that the presentation of these adjusted measures provide additional information to investors to facilitate the comparison of past and present results, excluding those items that the Company does not believe are indicative of our ongoing operations due to their nature.  These adjusted measures should not be considered in isolation or as a substitute for GAAP financial results, but should be read in conjunction with the unaudited Consolidated Statements of Income and other information presented herein.</t>
  </si>
  <si>
    <t>Income tax (provision) benefit</t>
  </si>
  <si>
    <t>2017 (Recast)</t>
  </si>
  <si>
    <r>
      <rPr>
        <b/>
        <sz val="10"/>
        <rFont val="Times New Roman"/>
        <family val="1"/>
      </rPr>
      <t>Note 1:</t>
    </r>
    <r>
      <rPr>
        <sz val="10"/>
        <rFont val="Times New Roman"/>
        <family val="1"/>
      </rPr>
      <t xml:space="preserve"> Effective at the beginning of fiscal 2018, the Company changed its fiscal calendar from two months in the first quarter, three months in the second and third quarters and four months in the fourth quarter, to four three-month quarters ending on March 31, June 30, September 30 and December 31 of each year. Unaudited quarterly results presented for 2017 have been recast as if they had been reported under our current reporting calendar and also reflect the impact of the adoption of ASC 606 standard. </t>
    </r>
  </si>
  <si>
    <t>2016 (Recast)</t>
  </si>
  <si>
    <r>
      <rPr>
        <b/>
        <sz val="10"/>
        <rFont val="Times New Roman"/>
        <family val="1"/>
      </rPr>
      <t>Note 3:</t>
    </r>
    <r>
      <rPr>
        <sz val="10"/>
        <rFont val="Times New Roman"/>
        <family val="1"/>
      </rPr>
      <t xml:space="preserve"> The carve-out data is compiled directly using data previously filed with the Securities and Exchange Commission ("SEC")  in the Form 10, 10-Q and 2016 10-K. Please refer to SEC website for additional details.Certain comparative items in the Condensed Consolidated and Combined Financial Statements have been reclassified to conform to the current period’s presentation to facilitate comparison.</t>
    </r>
  </si>
  <si>
    <r>
      <rPr>
        <b/>
        <sz val="10"/>
        <rFont val="Times New Roman"/>
        <family val="1"/>
      </rPr>
      <t>Note 2:</t>
    </r>
    <r>
      <rPr>
        <sz val="10"/>
        <rFont val="Times New Roman"/>
        <family val="1"/>
      </rPr>
      <t xml:space="preserve"> Fiscal 2016 results have been recast to reflect the impact of the adoption of ASC 606 standard.</t>
    </r>
  </si>
  <si>
    <r>
      <rPr>
        <b/>
        <sz val="10"/>
        <color theme="1"/>
        <rFont val="Times New Roman"/>
        <family val="1"/>
      </rPr>
      <t>System sales growth</t>
    </r>
    <r>
      <rPr>
        <sz val="10"/>
        <color theme="1"/>
        <rFont val="Times New Roman"/>
        <family val="1"/>
      </rPr>
      <t xml:space="preserve"> reflects the results of all restaurants regardless of ownership, including Company-owned, franchise and unconsolidated affiliate restaurants that operate our restaurant concepts. Sales of franchise and unconsolidated affiliate restaurants typically generate ongoing franchise fees for the Company at a rate of approximately 6% of system sales. Franchise and unconsolidated affiliate restaurant sales are not included in Company sales on the Consolidated Statements of Income; however, the franchise fees are included in the Company’s revenues. We believe system sales growth is useful to investors as a significant indicator of the overall strength of our business as it incorporates all of our revenue drivers, Company and franchise same-store sales as well as net unit growth.</t>
    </r>
  </si>
</sst>
</file>

<file path=xl/styles.xml><?xml version="1.0" encoding="utf-8"?>
<styleSheet xmlns="http://schemas.openxmlformats.org/spreadsheetml/2006/main" xmlns:mc="http://schemas.openxmlformats.org/markup-compatibility/2006" xmlns:x14ac="http://schemas.microsoft.com/office/spreadsheetml/2009/9/ac" mc:Ignorable="x14ac">
  <numFmts count="33">
    <numFmt numFmtId="41" formatCode="_ * #,##0_ ;_ * \-#,##0_ ;_ * &quot;-&quot;_ ;_ @_ "/>
    <numFmt numFmtId="43" formatCode="_ * #,##0.00_ ;_ * \-#,##0.00_ ;_ * &quot;-&quot;??_ ;_ @_ "/>
    <numFmt numFmtId="164" formatCode="_(&quot;$&quot;* #,##0.00_);_(&quot;$&quot;* \(#,##0.00\);_(&quot;$&quot;* &quot;-&quot;??_);_(@_)"/>
    <numFmt numFmtId="165" formatCode="_(* #,##0.00_);_(* \(#,##0.00\);_(* &quot;-&quot;??_);_(@_)"/>
    <numFmt numFmtId="166" formatCode="_(* #,##0_);_(* \(#,##0\);_(* &quot;-&quot;??_);_(@_)"/>
    <numFmt numFmtId="167" formatCode="_(&quot;$&quot;* #,##0_);_(&quot;$&quot;* \(#,##0\);_(&quot;$&quot;* &quot;-&quot;??_);_(@_)"/>
    <numFmt numFmtId="168" formatCode="0.0%"/>
    <numFmt numFmtId="169" formatCode="_ * #,##0_ ;_ * \-#,##0_ ;_ * &quot;-&quot;??_ ;_ @_ "/>
    <numFmt numFmtId="170" formatCode="[$-409]dd\-mmm\-yy;@"/>
    <numFmt numFmtId="171" formatCode="_(&quot;$&quot;* #,##0_);_(&quot;$&quot;* \(#,##0\);_(&quot;$&quot;* &quot;—&quot;_);_(@_)"/>
    <numFmt numFmtId="172" formatCode="_(\ #,##0_);_(\ \(#,##0\);_(\ &quot;—&quot;_);_(@_)"/>
    <numFmt numFmtId="173" formatCode="_([$$-409]* #,##0_);_([$$-409]* \(#,##0\);_([$$-409]* &quot;-&quot;??_);_(@_)"/>
    <numFmt numFmtId="174" formatCode="[$-409]dd/mmm/yy;@"/>
    <numFmt numFmtId="175" formatCode="_(* #,##0.0_);_(* \(#,##0.0\);_(* &quot;-&quot;??_);_(@_)"/>
    <numFmt numFmtId="176" formatCode="0;[Red]0"/>
    <numFmt numFmtId="177" formatCode="0.00_);[Red]\(0.00\)"/>
    <numFmt numFmtId="178" formatCode="0.00_);\(0.00\)"/>
    <numFmt numFmtId="179" formatCode="0.00;[Red]0.00"/>
    <numFmt numFmtId="180" formatCode="0.0_);\(0.0\)"/>
    <numFmt numFmtId="181" formatCode="0%;\(0%\)"/>
    <numFmt numFmtId="182" formatCode="0_);\(0\)"/>
    <numFmt numFmtId="183" formatCode="0.0_);[Red]\(0.0\)"/>
    <numFmt numFmtId="184" formatCode="_ &quot;￥&quot;* #,##0_ ;_ &quot;￥&quot;* \-#,##0_ ;_ &quot;￥&quot;* &quot;-&quot;_ ;_ @_ "/>
    <numFmt numFmtId="185" formatCode="_ &quot;￥&quot;* #,##0.00_ ;_ &quot;￥&quot;* \-#,##0.00_ ;_ &quot;￥&quot;* &quot;-&quot;??_ ;_ @_ "/>
    <numFmt numFmtId="186" formatCode="_-* #,##0_-;\-* #,##0_-;_-* &quot;-&quot;_-;_-@_-"/>
    <numFmt numFmtId="187" formatCode="_-* #,##0.00_-;\-* #,##0.00_-;_-* &quot;-&quot;??_-;_-@_-"/>
    <numFmt numFmtId="188" formatCode="_(* #,##0_);_(* \(#,##0\);_(* &quot;—&quot;_);_(@_)"/>
    <numFmt numFmtId="189" formatCode="0.0"/>
    <numFmt numFmtId="190" formatCode="0.0%;\(0.0\)%;&quot;—&quot;;@"/>
    <numFmt numFmtId="191" formatCode="[$-409]mmmm\ d\,\ yyyy;@"/>
    <numFmt numFmtId="192" formatCode="_(&quot;$&quot;* #,##0_);_(&quot;$&quot;* \(#,##0\);_(&quot;$&quot;* &quot;&quot;_);_(@_)"/>
    <numFmt numFmtId="193" formatCode="0.0%;\(0.0\)%;&quot;-&quot;"/>
    <numFmt numFmtId="194" formatCode="0%;\(0\)%;&quot;—&quot;"/>
  </numFmts>
  <fonts count="66">
    <font>
      <sz val="10"/>
      <name val="Arial"/>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0"/>
      <name val="Arial"/>
      <family val="2"/>
    </font>
    <font>
      <b/>
      <sz val="12"/>
      <name val="Arial"/>
      <family val="2"/>
    </font>
    <font>
      <sz val="12"/>
      <name val="Arial"/>
      <family val="2"/>
    </font>
    <font>
      <sz val="10"/>
      <name val="Arial"/>
      <family val="2"/>
    </font>
    <font>
      <sz val="10"/>
      <name val="Arial"/>
      <family val="2"/>
    </font>
    <font>
      <sz val="10"/>
      <color theme="1"/>
      <name val="Arial"/>
      <family val="2"/>
    </font>
    <font>
      <sz val="10"/>
      <name val="Arial"/>
      <family val="2"/>
    </font>
    <font>
      <b/>
      <sz val="10"/>
      <color theme="1"/>
      <name val="Arial"/>
      <family val="2"/>
    </font>
    <font>
      <sz val="8"/>
      <color theme="1"/>
      <name val="Arial"/>
      <family val="2"/>
    </font>
    <font>
      <b/>
      <sz val="8"/>
      <color theme="1"/>
      <name val="Arial"/>
      <family val="2"/>
    </font>
    <font>
      <b/>
      <i/>
      <sz val="10"/>
      <color theme="1"/>
      <name val="Arial"/>
      <family val="2"/>
    </font>
    <font>
      <sz val="9"/>
      <name val="宋体"/>
      <family val="3"/>
      <charset val="134"/>
    </font>
    <font>
      <sz val="11"/>
      <color theme="1"/>
      <name val="Calibri"/>
      <family val="2"/>
      <charset val="134"/>
      <scheme val="minor"/>
    </font>
    <font>
      <sz val="9"/>
      <name val="Calibri"/>
      <family val="2"/>
      <charset val="134"/>
      <scheme val="minor"/>
    </font>
    <font>
      <sz val="11"/>
      <name val="明朝"/>
      <family val="3"/>
      <charset val="134"/>
    </font>
    <font>
      <sz val="10"/>
      <name val="Geneva"/>
      <family val="2"/>
    </font>
    <font>
      <sz val="12"/>
      <name val="Times New Roman"/>
      <family val="1"/>
    </font>
    <font>
      <sz val="11"/>
      <color indexed="8"/>
      <name val="宋体"/>
      <family val="3"/>
      <charset val="134"/>
    </font>
    <font>
      <sz val="11"/>
      <color indexed="9"/>
      <name val="宋体"/>
      <family val="3"/>
      <charset val="134"/>
    </font>
    <font>
      <sz val="12"/>
      <color theme="1"/>
      <name val="Times New Roman"/>
      <family val="2"/>
    </font>
    <font>
      <sz val="10"/>
      <color indexed="8"/>
      <name val="Arial"/>
      <family val="2"/>
    </font>
    <font>
      <sz val="10"/>
      <color theme="1"/>
      <name val="Times New Roman"/>
      <family val="2"/>
    </font>
    <font>
      <sz val="10"/>
      <color rgb="FF000000"/>
      <name val="Times New Roman"/>
      <family val="1"/>
    </font>
    <font>
      <sz val="10"/>
      <name val="Verdana"/>
      <family val="2"/>
    </font>
    <font>
      <sz val="12"/>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u/>
      <sz val="7.5"/>
      <color indexed="12"/>
      <name val="Arial"/>
      <family val="2"/>
    </font>
    <font>
      <sz val="11"/>
      <color indexed="17"/>
      <name val="宋体"/>
      <family val="3"/>
      <charset val="134"/>
    </font>
    <font>
      <u/>
      <sz val="12"/>
      <color indexed="36"/>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2"/>
      <name val="穝灿砰"/>
      <family val="2"/>
      <charset val="134"/>
    </font>
    <font>
      <sz val="11"/>
      <color indexed="60"/>
      <name val="宋体"/>
      <family val="3"/>
      <charset val="134"/>
    </font>
    <font>
      <b/>
      <sz val="11"/>
      <color indexed="63"/>
      <name val="宋体"/>
      <family val="3"/>
      <charset val="134"/>
    </font>
    <font>
      <sz val="11"/>
      <color indexed="62"/>
      <name val="宋体"/>
      <family val="3"/>
      <charset val="134"/>
    </font>
    <font>
      <sz val="10"/>
      <color theme="1"/>
      <name val="Times New Roman"/>
      <family val="1"/>
    </font>
    <font>
      <b/>
      <sz val="10"/>
      <color theme="1"/>
      <name val="Times New Roman"/>
      <family val="1"/>
    </font>
    <font>
      <b/>
      <sz val="12"/>
      <name val="Times New Roman"/>
      <family val="1"/>
    </font>
    <font>
      <sz val="10"/>
      <name val="Times New Roman"/>
      <family val="1"/>
    </font>
    <font>
      <b/>
      <sz val="10"/>
      <name val="Times New Roman"/>
      <family val="1"/>
    </font>
    <font>
      <b/>
      <u/>
      <sz val="10"/>
      <name val="Times New Roman"/>
      <family val="1"/>
    </font>
    <font>
      <sz val="9"/>
      <color theme="1"/>
      <name val="Times New Roman"/>
      <family val="1"/>
    </font>
    <font>
      <b/>
      <sz val="28"/>
      <name val="Times New Roman"/>
      <family val="1"/>
    </font>
    <font>
      <b/>
      <sz val="24"/>
      <name val="Times New Roman"/>
      <family val="1"/>
    </font>
    <font>
      <sz val="24"/>
      <name val="Times New Roman"/>
      <family val="1"/>
    </font>
    <font>
      <b/>
      <sz val="10"/>
      <color theme="0"/>
      <name val="Times New Roman"/>
      <family val="1"/>
    </font>
    <font>
      <sz val="10"/>
      <color theme="0"/>
      <name val="Times New Roman"/>
      <family val="1"/>
    </font>
    <font>
      <u/>
      <sz val="10"/>
      <name val="Times New Roman"/>
      <family val="1"/>
    </font>
    <font>
      <b/>
      <sz val="12"/>
      <color theme="1"/>
      <name val="Times New Roman"/>
      <family val="1"/>
    </font>
    <font>
      <sz val="10"/>
      <color rgb="FFFF0000"/>
      <name val="Times New Roman"/>
      <family val="1"/>
    </font>
  </fonts>
  <fills count="36">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CCFFCC"/>
        <bgColor indexed="64"/>
      </patternFill>
    </fill>
    <fill>
      <patternFill patternType="solid">
        <fgColor rgb="FFFFFF00"/>
        <bgColor indexed="64"/>
      </patternFill>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1"/>
      </patternFill>
    </fill>
    <fill>
      <patternFill patternType="solid">
        <fgColor indexed="22"/>
        <bgColor indexed="64"/>
      </patternFill>
    </fill>
    <fill>
      <patternFill patternType="solid">
        <fgColor indexed="26"/>
        <bgColor indexed="64"/>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3" tint="0.79998168889431442"/>
        <bgColor indexed="64"/>
      </patternFill>
    </fill>
    <fill>
      <patternFill patternType="solid">
        <fgColor theme="0"/>
        <bgColor theme="0"/>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style="thin">
        <color indexed="64"/>
      </left>
      <right/>
      <top style="double">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style="double">
        <color indexed="64"/>
      </top>
      <bottom/>
      <diagonal/>
    </border>
    <border>
      <left/>
      <right/>
      <top style="double">
        <color indexed="64"/>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163">
    <xf numFmtId="0" fontId="0" fillId="0" borderId="0"/>
    <xf numFmtId="165" fontId="6" fillId="0" borderId="0" applyFont="0" applyFill="0" applyBorder="0" applyAlignment="0" applyProtection="0"/>
    <xf numFmtId="165" fontId="11" fillId="0" borderId="0" applyFont="0" applyFill="0" applyBorder="0" applyAlignment="0" applyProtection="0"/>
    <xf numFmtId="165" fontId="12" fillId="0" borderId="0" applyFont="0" applyFill="0" applyBorder="0" applyAlignment="0" applyProtection="0"/>
    <xf numFmtId="165" fontId="13"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0" fontId="6" fillId="0" borderId="0"/>
    <xf numFmtId="0" fontId="13" fillId="0" borderId="0"/>
    <xf numFmtId="9" fontId="6" fillId="0" borderId="0" applyFont="0" applyFill="0" applyBorder="0" applyAlignment="0" applyProtection="0"/>
    <xf numFmtId="9" fontId="11" fillId="0" borderId="0" applyFont="0" applyFill="0" applyBorder="0" applyAlignment="0" applyProtection="0"/>
    <xf numFmtId="9" fontId="14" fillId="0" borderId="0" applyFont="0" applyFill="0" applyBorder="0" applyAlignment="0" applyProtection="0"/>
    <xf numFmtId="0" fontId="5" fillId="0" borderId="0"/>
    <xf numFmtId="165" fontId="4" fillId="0" borderId="0" applyFont="0" applyFill="0" applyBorder="0" applyAlignment="0" applyProtection="0"/>
    <xf numFmtId="0" fontId="4" fillId="0" borderId="0"/>
    <xf numFmtId="165" fontId="6" fillId="0" borderId="0" applyFont="0" applyFill="0" applyBorder="0" applyAlignment="0" applyProtection="0"/>
    <xf numFmtId="0" fontId="20" fillId="0" borderId="0">
      <alignment vertical="center"/>
    </xf>
    <xf numFmtId="43" fontId="20" fillId="0" borderId="0" applyFont="0" applyFill="0" applyBorder="0" applyAlignment="0" applyProtection="0">
      <alignment vertical="center"/>
    </xf>
    <xf numFmtId="0" fontId="3" fillId="0" borderId="0"/>
    <xf numFmtId="165" fontId="3" fillId="0" borderId="0" applyFont="0" applyFill="0" applyBorder="0" applyAlignment="0" applyProtection="0"/>
    <xf numFmtId="174" fontId="22" fillId="0" borderId="0"/>
    <xf numFmtId="170" fontId="23" fillId="0" borderId="0"/>
    <xf numFmtId="170" fontId="23" fillId="0" borderId="0"/>
    <xf numFmtId="170" fontId="23" fillId="0" borderId="0"/>
    <xf numFmtId="170" fontId="23" fillId="0" borderId="0"/>
    <xf numFmtId="170" fontId="23" fillId="0" borderId="0"/>
    <xf numFmtId="170" fontId="6" fillId="0" borderId="0" applyBorder="0"/>
    <xf numFmtId="170" fontId="24" fillId="0" borderId="0"/>
    <xf numFmtId="174" fontId="24" fillId="0" borderId="0" applyNumberFormat="0" applyFill="0" applyBorder="0" applyAlignment="0" applyProtection="0"/>
    <xf numFmtId="174" fontId="24" fillId="0" borderId="0" applyNumberFormat="0" applyFill="0" applyBorder="0" applyAlignment="0" applyProtection="0"/>
    <xf numFmtId="174" fontId="25" fillId="9" borderId="0" applyNumberFormat="0" applyBorder="0" applyAlignment="0" applyProtection="0">
      <alignment vertical="center"/>
    </xf>
    <xf numFmtId="174" fontId="25" fillId="10" borderId="0" applyNumberFormat="0" applyBorder="0" applyAlignment="0" applyProtection="0">
      <alignment vertical="center"/>
    </xf>
    <xf numFmtId="174" fontId="25" fillId="11" borderId="0" applyNumberFormat="0" applyBorder="0" applyAlignment="0" applyProtection="0">
      <alignment vertical="center"/>
    </xf>
    <xf numFmtId="174" fontId="25" fillId="12" borderId="0" applyNumberFormat="0" applyBorder="0" applyAlignment="0" applyProtection="0">
      <alignment vertical="center"/>
    </xf>
    <xf numFmtId="174" fontId="25" fillId="13" borderId="0" applyNumberFormat="0" applyBorder="0" applyAlignment="0" applyProtection="0">
      <alignment vertical="center"/>
    </xf>
    <xf numFmtId="174" fontId="25" fillId="14" borderId="0" applyNumberFormat="0" applyBorder="0" applyAlignment="0" applyProtection="0">
      <alignment vertical="center"/>
    </xf>
    <xf numFmtId="174" fontId="25" fillId="15" borderId="0" applyNumberFormat="0" applyBorder="0" applyAlignment="0" applyProtection="0">
      <alignment vertical="center"/>
    </xf>
    <xf numFmtId="174" fontId="25" fillId="16" borderId="0" applyNumberFormat="0" applyBorder="0" applyAlignment="0" applyProtection="0">
      <alignment vertical="center"/>
    </xf>
    <xf numFmtId="174" fontId="25" fillId="17" borderId="0" applyNumberFormat="0" applyBorder="0" applyAlignment="0" applyProtection="0">
      <alignment vertical="center"/>
    </xf>
    <xf numFmtId="174" fontId="25" fillId="12" borderId="0" applyNumberFormat="0" applyBorder="0" applyAlignment="0" applyProtection="0">
      <alignment vertical="center"/>
    </xf>
    <xf numFmtId="174" fontId="25" fillId="15" borderId="0" applyNumberFormat="0" applyBorder="0" applyAlignment="0" applyProtection="0">
      <alignment vertical="center"/>
    </xf>
    <xf numFmtId="174" fontId="25" fillId="18" borderId="0" applyNumberFormat="0" applyBorder="0" applyAlignment="0" applyProtection="0">
      <alignment vertical="center"/>
    </xf>
    <xf numFmtId="174" fontId="26" fillId="19" borderId="0" applyNumberFormat="0" applyBorder="0" applyAlignment="0" applyProtection="0">
      <alignment vertical="center"/>
    </xf>
    <xf numFmtId="174" fontId="26" fillId="16" borderId="0" applyNumberFormat="0" applyBorder="0" applyAlignment="0" applyProtection="0">
      <alignment vertical="center"/>
    </xf>
    <xf numFmtId="174" fontId="26" fillId="17" borderId="0" applyNumberFormat="0" applyBorder="0" applyAlignment="0" applyProtection="0">
      <alignment vertical="center"/>
    </xf>
    <xf numFmtId="174" fontId="26" fillId="20" borderId="0" applyNumberFormat="0" applyBorder="0" applyAlignment="0" applyProtection="0">
      <alignment vertical="center"/>
    </xf>
    <xf numFmtId="174" fontId="26" fillId="21" borderId="0" applyNumberFormat="0" applyBorder="0" applyAlignment="0" applyProtection="0">
      <alignment vertical="center"/>
    </xf>
    <xf numFmtId="174" fontId="26" fillId="22" borderId="0" applyNumberFormat="0" applyBorder="0" applyAlignment="0" applyProtection="0">
      <alignment vertical="center"/>
    </xf>
    <xf numFmtId="170" fontId="24" fillId="0" borderId="0" applyFill="0" applyBorder="0" applyAlignment="0"/>
    <xf numFmtId="175" fontId="6" fillId="0" borderId="0" applyFill="0" applyBorder="0" applyAlignment="0"/>
    <xf numFmtId="176" fontId="6" fillId="0" borderId="0" applyFill="0" applyBorder="0" applyAlignment="0"/>
    <xf numFmtId="177" fontId="6" fillId="0" borderId="0" applyFill="0" applyBorder="0" applyAlignment="0"/>
    <xf numFmtId="178"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74" fontId="19" fillId="0" borderId="33">
      <alignment horizontal="left"/>
    </xf>
    <xf numFmtId="174" fontId="19" fillId="23" borderId="33">
      <alignment horizontal="left"/>
    </xf>
    <xf numFmtId="179" fontId="6" fillId="0" borderId="0" applyFont="0" applyFill="0" applyBorder="0" applyAlignment="0" applyProtection="0"/>
    <xf numFmtId="165" fontId="27" fillId="0" borderId="0" applyFont="0" applyFill="0" applyBorder="0" applyAlignment="0" applyProtection="0"/>
    <xf numFmtId="175" fontId="6" fillId="0" borderId="0" applyFont="0" applyFill="0" applyBorder="0" applyAlignment="0" applyProtection="0"/>
    <xf numFmtId="164" fontId="27" fillId="0" borderId="0" applyFont="0" applyFill="0" applyBorder="0" applyAlignment="0" applyProtection="0"/>
    <xf numFmtId="14" fontId="28" fillId="0" borderId="0" applyFill="0" applyBorder="0" applyAlignment="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38" fontId="7" fillId="24" borderId="0" applyNumberFormat="0" applyBorder="0" applyAlignment="0" applyProtection="0"/>
    <xf numFmtId="170" fontId="9" fillId="0" borderId="34" applyNumberFormat="0" applyAlignment="0" applyProtection="0">
      <alignment horizontal="left" vertical="center"/>
    </xf>
    <xf numFmtId="170" fontId="9" fillId="0" borderId="14">
      <alignment horizontal="left" vertical="center"/>
    </xf>
    <xf numFmtId="10" fontId="7" fillId="25" borderId="1" applyNumberFormat="0" applyBorder="0" applyAlignment="0" applyProtection="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81" fontId="6" fillId="0" borderId="0"/>
    <xf numFmtId="174" fontId="20" fillId="0" borderId="0">
      <alignment vertical="center"/>
    </xf>
    <xf numFmtId="0" fontId="27" fillId="0" borderId="0"/>
    <xf numFmtId="174" fontId="20" fillId="0" borderId="0"/>
    <xf numFmtId="0" fontId="20" fillId="0" borderId="0">
      <alignment vertical="center"/>
    </xf>
    <xf numFmtId="0" fontId="6" fillId="0" borderId="0">
      <alignment vertical="top"/>
    </xf>
    <xf numFmtId="170" fontId="20" fillId="0" borderId="0"/>
    <xf numFmtId="173" fontId="20" fillId="0" borderId="0"/>
    <xf numFmtId="0" fontId="29" fillId="0" borderId="0"/>
    <xf numFmtId="0" fontId="30" fillId="0" borderId="0"/>
    <xf numFmtId="0" fontId="6" fillId="0" borderId="0">
      <alignment vertical="top"/>
    </xf>
    <xf numFmtId="174" fontId="20" fillId="0" borderId="0">
      <alignment vertical="center"/>
    </xf>
    <xf numFmtId="0" fontId="6" fillId="0" borderId="0"/>
    <xf numFmtId="0" fontId="31" fillId="0" borderId="0"/>
    <xf numFmtId="0" fontId="3" fillId="0" borderId="0"/>
    <xf numFmtId="173" fontId="3" fillId="0" borderId="0"/>
    <xf numFmtId="0" fontId="32" fillId="0" borderId="0"/>
    <xf numFmtId="0" fontId="27" fillId="0" borderId="0"/>
    <xf numFmtId="178" fontId="6" fillId="0" borderId="0" applyFont="0" applyFill="0" applyBorder="0" applyAlignment="0" applyProtection="0"/>
    <xf numFmtId="181" fontId="6" fillId="0" borderId="0" applyFont="0" applyFill="0" applyBorder="0" applyAlignment="0" applyProtection="0"/>
    <xf numFmtId="10" fontId="6" fillId="0" borderId="0" applyFont="0" applyFill="0" applyBorder="0" applyAlignment="0" applyProtection="0"/>
    <xf numFmtId="9" fontId="27" fillId="0" borderId="0" applyFont="0" applyFill="0" applyBorder="0" applyAlignment="0" applyProtection="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70" fontId="24" fillId="0" borderId="0"/>
    <xf numFmtId="49" fontId="28" fillId="0" borderId="0" applyFill="0" applyBorder="0" applyAlignment="0"/>
    <xf numFmtId="182" fontId="6" fillId="0" borderId="0" applyFill="0" applyBorder="0" applyAlignment="0"/>
    <xf numFmtId="183" fontId="6" fillId="0" borderId="0" applyFill="0" applyBorder="0" applyAlignment="0"/>
    <xf numFmtId="174" fontId="33" fillId="0" borderId="0" applyNumberFormat="0" applyFill="0" applyBorder="0" applyAlignment="0" applyProtection="0">
      <alignment vertical="center"/>
    </xf>
    <xf numFmtId="174" fontId="34" fillId="0" borderId="35" applyNumberFormat="0" applyFill="0" applyAlignment="0" applyProtection="0">
      <alignment vertical="center"/>
    </xf>
    <xf numFmtId="174" fontId="35" fillId="0" borderId="36" applyNumberFormat="0" applyFill="0" applyAlignment="0" applyProtection="0">
      <alignment vertical="center"/>
    </xf>
    <xf numFmtId="174" fontId="36" fillId="0" borderId="37" applyNumberFormat="0" applyFill="0" applyAlignment="0" applyProtection="0">
      <alignment vertical="center"/>
    </xf>
    <xf numFmtId="174" fontId="36" fillId="0" borderId="0" applyNumberFormat="0" applyFill="0" applyBorder="0" applyAlignment="0" applyProtection="0">
      <alignment vertical="center"/>
    </xf>
    <xf numFmtId="174" fontId="37" fillId="10" borderId="0" applyNumberFormat="0" applyBorder="0" applyAlignment="0" applyProtection="0">
      <alignment vertical="center"/>
    </xf>
    <xf numFmtId="170" fontId="32" fillId="0" borderId="0"/>
    <xf numFmtId="170" fontId="38" fillId="0" borderId="0" applyNumberFormat="0" applyFill="0" applyBorder="0" applyAlignment="0" applyProtection="0">
      <alignment vertical="top"/>
      <protection locked="0"/>
    </xf>
    <xf numFmtId="174" fontId="39" fillId="11" borderId="0" applyNumberFormat="0" applyBorder="0" applyAlignment="0" applyProtection="0">
      <alignment vertical="center"/>
    </xf>
    <xf numFmtId="170" fontId="40" fillId="0" borderId="0" applyNumberFormat="0" applyFill="0" applyBorder="0" applyAlignment="0" applyProtection="0">
      <alignment vertical="top"/>
      <protection locked="0"/>
    </xf>
    <xf numFmtId="174" fontId="41" fillId="0" borderId="38" applyNumberFormat="0" applyFill="0" applyAlignment="0" applyProtection="0">
      <alignment vertical="center"/>
    </xf>
    <xf numFmtId="184" fontId="32" fillId="0" borderId="0" applyFont="0" applyFill="0" applyBorder="0" applyAlignment="0" applyProtection="0"/>
    <xf numFmtId="185" fontId="32" fillId="0" borderId="0" applyFont="0" applyFill="0" applyBorder="0" applyAlignment="0" applyProtection="0"/>
    <xf numFmtId="174" fontId="42" fillId="26" borderId="39" applyNumberFormat="0" applyAlignment="0" applyProtection="0">
      <alignment vertical="center"/>
    </xf>
    <xf numFmtId="174" fontId="43" fillId="27" borderId="40" applyNumberFormat="0" applyAlignment="0" applyProtection="0">
      <alignment vertical="center"/>
    </xf>
    <xf numFmtId="174" fontId="44" fillId="0" borderId="0" applyNumberFormat="0" applyFill="0" applyBorder="0" applyAlignment="0" applyProtection="0">
      <alignment vertical="center"/>
    </xf>
    <xf numFmtId="174" fontId="45" fillId="0" borderId="0" applyNumberFormat="0" applyFill="0" applyBorder="0" applyAlignment="0" applyProtection="0">
      <alignment vertical="center"/>
    </xf>
    <xf numFmtId="174" fontId="46" fillId="0" borderId="41" applyNumberFormat="0" applyFill="0" applyAlignment="0" applyProtection="0">
      <alignment vertical="center"/>
    </xf>
    <xf numFmtId="170" fontId="6" fillId="0" borderId="0"/>
    <xf numFmtId="186" fontId="47" fillId="0" borderId="0" applyFont="0" applyFill="0" applyBorder="0" applyAlignment="0" applyProtection="0"/>
    <xf numFmtId="187" fontId="47" fillId="0" borderId="0" applyFont="0" applyFill="0" applyBorder="0" applyAlignment="0" applyProtection="0"/>
    <xf numFmtId="41" fontId="32" fillId="0" borderId="0" applyFont="0" applyFill="0" applyBorder="0" applyAlignment="0" applyProtection="0"/>
    <xf numFmtId="43" fontId="32" fillId="0" borderId="0" applyFont="0" applyFill="0" applyBorder="0" applyAlignment="0" applyProtection="0"/>
    <xf numFmtId="174" fontId="26" fillId="28" borderId="0" applyNumberFormat="0" applyBorder="0" applyAlignment="0" applyProtection="0">
      <alignment vertical="center"/>
    </xf>
    <xf numFmtId="174" fontId="26" fillId="29" borderId="0" applyNumberFormat="0" applyBorder="0" applyAlignment="0" applyProtection="0">
      <alignment vertical="center"/>
    </xf>
    <xf numFmtId="174" fontId="26" fillId="30" borderId="0" applyNumberFormat="0" applyBorder="0" applyAlignment="0" applyProtection="0">
      <alignment vertical="center"/>
    </xf>
    <xf numFmtId="174" fontId="26" fillId="20" borderId="0" applyNumberFormat="0" applyBorder="0" applyAlignment="0" applyProtection="0">
      <alignment vertical="center"/>
    </xf>
    <xf numFmtId="174" fontId="26" fillId="21" borderId="0" applyNumberFormat="0" applyBorder="0" applyAlignment="0" applyProtection="0">
      <alignment vertical="center"/>
    </xf>
    <xf numFmtId="174" fontId="26" fillId="31" borderId="0" applyNumberFormat="0" applyBorder="0" applyAlignment="0" applyProtection="0">
      <alignment vertical="center"/>
    </xf>
    <xf numFmtId="174" fontId="48" fillId="32" borderId="0" applyNumberFormat="0" applyBorder="0" applyAlignment="0" applyProtection="0">
      <alignment vertical="center"/>
    </xf>
    <xf numFmtId="174" fontId="49" fillId="26" borderId="42" applyNumberFormat="0" applyAlignment="0" applyProtection="0">
      <alignment vertical="center"/>
    </xf>
    <xf numFmtId="174" fontId="50" fillId="14" borderId="39" applyNumberFormat="0" applyAlignment="0" applyProtection="0">
      <alignment vertical="center"/>
    </xf>
    <xf numFmtId="174" fontId="32" fillId="0" borderId="0"/>
    <xf numFmtId="174" fontId="10" fillId="33" borderId="43" applyNumberFormat="0" applyFont="0" applyAlignment="0" applyProtection="0">
      <alignment vertical="center"/>
    </xf>
    <xf numFmtId="0" fontId="2" fillId="0" borderId="0"/>
    <xf numFmtId="0" fontId="2" fillId="0" borderId="0"/>
    <xf numFmtId="0" fontId="6"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0" fontId="6" fillId="0" borderId="0"/>
    <xf numFmtId="165" fontId="6" fillId="0" borderId="0" applyFont="0" applyFill="0" applyBorder="0" applyAlignment="0" applyProtection="0"/>
    <xf numFmtId="165" fontId="4" fillId="0" borderId="0" applyFont="0" applyFill="0" applyBorder="0" applyAlignment="0" applyProtection="0"/>
    <xf numFmtId="164" fontId="1" fillId="0" borderId="0" applyFont="0" applyFill="0" applyBorder="0" applyAlignment="0" applyProtection="0"/>
    <xf numFmtId="164" fontId="6" fillId="0" borderId="0" applyFont="0" applyFill="0" applyBorder="0" applyAlignment="0" applyProtection="0"/>
    <xf numFmtId="0" fontId="4" fillId="0" borderId="0"/>
    <xf numFmtId="9" fontId="6"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173" fontId="1" fillId="0" borderId="0"/>
    <xf numFmtId="0" fontId="1" fillId="0" borderId="0"/>
    <xf numFmtId="0" fontId="1" fillId="0" borderId="0"/>
  </cellStyleXfs>
  <cellXfs count="516">
    <xf numFmtId="0" fontId="0" fillId="0" borderId="0" xfId="0"/>
    <xf numFmtId="0" fontId="0" fillId="0" borderId="0" xfId="0" applyFill="1"/>
    <xf numFmtId="166" fontId="16" fillId="0" borderId="0" xfId="13" applyNumberFormat="1" applyFont="1"/>
    <xf numFmtId="49" fontId="8" fillId="0" borderId="0" xfId="14" applyNumberFormat="1" applyFont="1" applyAlignment="1">
      <alignment horizontal="left"/>
    </xf>
    <xf numFmtId="0" fontId="4" fillId="0" borderId="0" xfId="14" applyFill="1"/>
    <xf numFmtId="0" fontId="4" fillId="0" borderId="0" xfId="14"/>
    <xf numFmtId="0" fontId="15" fillId="0" borderId="0" xfId="14" applyFont="1" applyAlignment="1">
      <alignment horizontal="left"/>
    </xf>
    <xf numFmtId="166" fontId="4" fillId="0" borderId="0" xfId="13" applyNumberFormat="1" applyFont="1"/>
    <xf numFmtId="49" fontId="4" fillId="0" borderId="0" xfId="14" applyNumberFormat="1" applyFill="1" applyAlignment="1">
      <alignment horizontal="left"/>
    </xf>
    <xf numFmtId="49" fontId="15" fillId="0" borderId="0" xfId="14" applyNumberFormat="1" applyFont="1" applyAlignment="1">
      <alignment horizontal="left"/>
    </xf>
    <xf numFmtId="0" fontId="4" fillId="0" borderId="0" xfId="14" applyAlignment="1">
      <alignment horizontal="center"/>
    </xf>
    <xf numFmtId="0" fontId="4" fillId="5" borderId="0" xfId="14" applyFill="1"/>
    <xf numFmtId="0" fontId="4" fillId="0" borderId="24" xfId="14" applyBorder="1"/>
    <xf numFmtId="166" fontId="16" fillId="0" borderId="0" xfId="13" applyNumberFormat="1" applyFont="1" applyAlignment="1">
      <alignment horizontal="center"/>
    </xf>
    <xf numFmtId="49" fontId="4" fillId="0" borderId="25" xfId="14" applyNumberFormat="1" applyFill="1" applyBorder="1" applyAlignment="1">
      <alignment horizontal="center"/>
    </xf>
    <xf numFmtId="49" fontId="4" fillId="0" borderId="26" xfId="14" applyNumberFormat="1" applyFill="1" applyBorder="1" applyAlignment="1">
      <alignment horizontal="center"/>
    </xf>
    <xf numFmtId="49" fontId="4" fillId="0" borderId="27" xfId="14" applyNumberFormat="1" applyFill="1" applyBorder="1" applyAlignment="1">
      <alignment horizontal="center"/>
    </xf>
    <xf numFmtId="0" fontId="4" fillId="5" borderId="0" xfId="14" applyFill="1" applyAlignment="1">
      <alignment horizontal="center"/>
    </xf>
    <xf numFmtId="49" fontId="4" fillId="0" borderId="25" xfId="14" applyNumberFormat="1" applyBorder="1" applyAlignment="1">
      <alignment horizontal="center"/>
    </xf>
    <xf numFmtId="49" fontId="4" fillId="0" borderId="26" xfId="14" applyNumberFormat="1" applyBorder="1" applyAlignment="1">
      <alignment horizontal="center"/>
    </xf>
    <xf numFmtId="49" fontId="4" fillId="0" borderId="28" xfId="14" applyNumberFormat="1" applyFill="1" applyBorder="1" applyAlignment="1">
      <alignment horizontal="center"/>
    </xf>
    <xf numFmtId="166" fontId="4" fillId="0" borderId="0" xfId="13" applyNumberFormat="1" applyFont="1" applyAlignment="1">
      <alignment horizontal="center"/>
    </xf>
    <xf numFmtId="166" fontId="16" fillId="0" borderId="0" xfId="13" applyNumberFormat="1" applyFont="1" applyFill="1"/>
    <xf numFmtId="0" fontId="15" fillId="0" borderId="0" xfId="14" applyFont="1" applyFill="1" applyAlignment="1">
      <alignment horizontal="left"/>
    </xf>
    <xf numFmtId="166" fontId="4" fillId="0" borderId="0" xfId="13" applyNumberFormat="1" applyFont="1" applyFill="1"/>
    <xf numFmtId="0" fontId="4" fillId="6" borderId="0" xfId="14" applyFill="1" applyAlignment="1">
      <alignment horizontal="center"/>
    </xf>
    <xf numFmtId="166" fontId="6" fillId="0" borderId="0" xfId="13" applyNumberFormat="1" applyFont="1" applyFill="1"/>
    <xf numFmtId="166" fontId="15" fillId="0" borderId="0" xfId="14" applyNumberFormat="1" applyFont="1" applyFill="1" applyAlignment="1">
      <alignment horizontal="left"/>
    </xf>
    <xf numFmtId="0" fontId="17" fillId="0" borderId="0" xfId="14" applyFont="1" applyFill="1"/>
    <xf numFmtId="0" fontId="15" fillId="0" borderId="0" xfId="14" applyFont="1" applyFill="1"/>
    <xf numFmtId="0" fontId="16" fillId="0" borderId="0" xfId="14" applyFont="1" applyFill="1"/>
    <xf numFmtId="0" fontId="4" fillId="0" borderId="0" xfId="14" applyFill="1" applyAlignment="1">
      <alignment horizontal="center"/>
    </xf>
    <xf numFmtId="0" fontId="16" fillId="0" borderId="0" xfId="14" applyFont="1" applyFill="1" applyBorder="1"/>
    <xf numFmtId="0" fontId="4" fillId="0" borderId="0" xfId="14" applyFill="1" applyBorder="1"/>
    <xf numFmtId="49" fontId="4" fillId="0" borderId="0" xfId="14" applyNumberFormat="1" applyAlignment="1">
      <alignment horizontal="left"/>
    </xf>
    <xf numFmtId="0" fontId="16" fillId="0" borderId="0" xfId="14" applyFont="1"/>
    <xf numFmtId="166" fontId="15" fillId="0" borderId="0" xfId="14" applyNumberFormat="1" applyFont="1" applyAlignment="1">
      <alignment horizontal="left"/>
    </xf>
    <xf numFmtId="166" fontId="4" fillId="5" borderId="0" xfId="13" applyNumberFormat="1" applyFont="1" applyFill="1"/>
    <xf numFmtId="0" fontId="15" fillId="0" borderId="14" xfId="14" applyFont="1" applyBorder="1" applyAlignment="1">
      <alignment horizontal="center"/>
    </xf>
    <xf numFmtId="166" fontId="15" fillId="0" borderId="14" xfId="13" applyNumberFormat="1" applyFont="1" applyFill="1" applyBorder="1"/>
    <xf numFmtId="166" fontId="15" fillId="0" borderId="14" xfId="13" applyNumberFormat="1" applyFont="1" applyBorder="1"/>
    <xf numFmtId="166" fontId="4" fillId="8" borderId="0" xfId="14" applyNumberFormat="1" applyFill="1"/>
    <xf numFmtId="166" fontId="4" fillId="8" borderId="0" xfId="13" applyNumberFormat="1" applyFont="1" applyFill="1"/>
    <xf numFmtId="166" fontId="4" fillId="0" borderId="0" xfId="14" applyNumberFormat="1" applyFill="1"/>
    <xf numFmtId="49" fontId="18" fillId="0" borderId="0" xfId="14" applyNumberFormat="1" applyFont="1" applyAlignment="1">
      <alignment horizontal="left"/>
    </xf>
    <xf numFmtId="0" fontId="4" fillId="6" borderId="0" xfId="14" applyFill="1" applyAlignment="1">
      <alignment horizontal="left" indent="1"/>
    </xf>
    <xf numFmtId="166" fontId="0" fillId="6" borderId="0" xfId="13" applyNumberFormat="1" applyFont="1" applyFill="1"/>
    <xf numFmtId="0" fontId="4" fillId="6" borderId="0" xfId="14" applyFill="1"/>
    <xf numFmtId="0" fontId="4" fillId="0" borderId="0" xfId="14" applyFill="1" applyAlignment="1">
      <alignment horizontal="left" indent="1"/>
    </xf>
    <xf numFmtId="166" fontId="0" fillId="0" borderId="16" xfId="13" applyNumberFormat="1" applyFont="1" applyFill="1" applyBorder="1"/>
    <xf numFmtId="166" fontId="0" fillId="0" borderId="0" xfId="13" applyNumberFormat="1" applyFont="1" applyFill="1"/>
    <xf numFmtId="166" fontId="0" fillId="0" borderId="0" xfId="13" applyNumberFormat="1" applyFont="1" applyFill="1" applyBorder="1"/>
    <xf numFmtId="0" fontId="4" fillId="0" borderId="16" xfId="14" applyFill="1" applyBorder="1"/>
    <xf numFmtId="166" fontId="4" fillId="7" borderId="29" xfId="14" applyNumberFormat="1" applyFill="1" applyBorder="1"/>
    <xf numFmtId="0" fontId="51" fillId="0" borderId="0" xfId="0" applyNumberFormat="1" applyFont="1" applyFill="1" applyAlignment="1">
      <alignment horizontal="center"/>
    </xf>
    <xf numFmtId="0" fontId="51" fillId="0" borderId="0" xfId="0" applyNumberFormat="1" applyFont="1" applyFill="1" applyBorder="1" applyAlignment="1">
      <alignment horizontal="center"/>
    </xf>
    <xf numFmtId="0" fontId="51" fillId="0" borderId="16" xfId="0" quotePrefix="1" applyNumberFormat="1" applyFont="1" applyFill="1" applyBorder="1" applyAlignment="1">
      <alignment horizontal="center"/>
    </xf>
    <xf numFmtId="0" fontId="51" fillId="0" borderId="0" xfId="0" quotePrefix="1" applyNumberFormat="1" applyFont="1" applyFill="1" applyBorder="1" applyAlignment="1">
      <alignment horizontal="center"/>
    </xf>
    <xf numFmtId="49" fontId="52" fillId="0" borderId="0" xfId="0" quotePrefix="1" applyNumberFormat="1" applyFont="1" applyFill="1" applyAlignment="1">
      <alignment horizontal="left" vertical="top" wrapText="1"/>
    </xf>
    <xf numFmtId="49" fontId="52" fillId="0" borderId="0" xfId="0" quotePrefix="1" applyNumberFormat="1" applyFont="1" applyFill="1" applyBorder="1" applyAlignment="1">
      <alignment horizontal="center"/>
    </xf>
    <xf numFmtId="164" fontId="51" fillId="0" borderId="0" xfId="0" applyNumberFormat="1" applyFont="1" applyFill="1" applyBorder="1" applyAlignment="1">
      <alignment horizontal="center"/>
    </xf>
    <xf numFmtId="49" fontId="51" fillId="0" borderId="0" xfId="0" applyNumberFormat="1" applyFont="1" applyFill="1" applyBorder="1" applyAlignment="1">
      <alignment horizontal="center"/>
    </xf>
    <xf numFmtId="0" fontId="51" fillId="0" borderId="0" xfId="0" applyFont="1" applyFill="1" applyBorder="1" applyAlignment="1">
      <alignment horizontal="right"/>
    </xf>
    <xf numFmtId="49" fontId="51" fillId="0" borderId="0" xfId="0" quotePrefix="1" applyNumberFormat="1" applyFont="1" applyFill="1" applyBorder="1" applyAlignment="1">
      <alignment horizontal="center"/>
    </xf>
    <xf numFmtId="164" fontId="51" fillId="0" borderId="0" xfId="0" applyNumberFormat="1" applyFont="1" applyFill="1" applyBorder="1" applyAlignment="1">
      <alignment horizontal="right"/>
    </xf>
    <xf numFmtId="0" fontId="51" fillId="0" borderId="0" xfId="0" quotePrefix="1" applyNumberFormat="1" applyFont="1" applyFill="1" applyAlignment="1">
      <alignment horizontal="left" vertical="top" wrapText="1"/>
    </xf>
    <xf numFmtId="173" fontId="51" fillId="0" borderId="0" xfId="0" applyNumberFormat="1" applyFont="1" applyFill="1" applyBorder="1" applyAlignment="1">
      <alignment horizontal="right"/>
    </xf>
    <xf numFmtId="172" fontId="51" fillId="0" borderId="0" xfId="0" applyNumberFormat="1" applyFont="1" applyFill="1" applyBorder="1" applyAlignment="1">
      <alignment horizontal="right"/>
    </xf>
    <xf numFmtId="172" fontId="51" fillId="0" borderId="0" xfId="0" applyNumberFormat="1" applyFont="1" applyFill="1" applyBorder="1" applyAlignment="1">
      <alignment horizontal="center"/>
    </xf>
    <xf numFmtId="172" fontId="51" fillId="0" borderId="16" xfId="0" applyNumberFormat="1" applyFont="1" applyFill="1" applyBorder="1" applyAlignment="1">
      <alignment horizontal="right"/>
    </xf>
    <xf numFmtId="0" fontId="52" fillId="0" borderId="0" xfId="0" quotePrefix="1" applyNumberFormat="1" applyFont="1" applyFill="1" applyAlignment="1">
      <alignment horizontal="left" vertical="top" wrapText="1" indent="2"/>
    </xf>
    <xf numFmtId="49" fontId="51" fillId="0" borderId="0" xfId="0" quotePrefix="1" applyNumberFormat="1" applyFont="1" applyFill="1" applyAlignment="1">
      <alignment horizontal="left" vertical="top" wrapText="1"/>
    </xf>
    <xf numFmtId="172" fontId="51" fillId="0" borderId="30" xfId="0" applyNumberFormat="1" applyFont="1" applyFill="1" applyBorder="1" applyAlignment="1">
      <alignment horizontal="right"/>
    </xf>
    <xf numFmtId="172" fontId="51" fillId="0" borderId="14" xfId="0" applyNumberFormat="1" applyFont="1" applyFill="1" applyBorder="1" applyAlignment="1">
      <alignment horizontal="right"/>
    </xf>
    <xf numFmtId="172" fontId="51" fillId="0" borderId="0" xfId="0" applyNumberFormat="1" applyFont="1" applyFill="1" applyAlignment="1">
      <alignment horizontal="right"/>
    </xf>
    <xf numFmtId="172" fontId="51" fillId="0" borderId="17" xfId="158" applyNumberFormat="1" applyFont="1" applyFill="1" applyBorder="1" applyAlignment="1">
      <alignment horizontal="right"/>
    </xf>
    <xf numFmtId="171" fontId="51" fillId="0" borderId="30" xfId="0" applyNumberFormat="1" applyFont="1" applyFill="1" applyBorder="1" applyAlignment="1">
      <alignment horizontal="right"/>
    </xf>
    <xf numFmtId="0" fontId="53" fillId="0" borderId="0" xfId="7" applyFont="1" applyFill="1" applyProtection="1">
      <protection locked="0"/>
    </xf>
    <xf numFmtId="0" fontId="54" fillId="0" borderId="0" xfId="0" applyFont="1" applyFill="1"/>
    <xf numFmtId="0" fontId="54" fillId="0" borderId="0" xfId="0" applyFont="1" applyFill="1" applyAlignment="1">
      <alignment horizontal="right"/>
    </xf>
    <xf numFmtId="0" fontId="54" fillId="0" borderId="0" xfId="0" applyFont="1" applyFill="1" applyBorder="1" applyAlignment="1">
      <alignment horizontal="right"/>
    </xf>
    <xf numFmtId="0" fontId="55" fillId="0" borderId="0" xfId="7" applyFont="1" applyFill="1" applyProtection="1">
      <protection locked="0"/>
    </xf>
    <xf numFmtId="0" fontId="8" fillId="0" borderId="0" xfId="0" applyFont="1" applyFill="1"/>
    <xf numFmtId="0" fontId="0" fillId="0" borderId="0" xfId="0" applyFill="1" applyAlignment="1">
      <alignment horizontal="right"/>
    </xf>
    <xf numFmtId="0" fontId="0" fillId="0" borderId="0" xfId="0" applyFill="1" applyBorder="1" applyAlignment="1">
      <alignment horizontal="right"/>
    </xf>
    <xf numFmtId="0" fontId="55" fillId="0" borderId="0" xfId="12" applyFont="1"/>
    <xf numFmtId="0" fontId="51" fillId="0" borderId="0" xfId="12" applyFont="1" applyFill="1"/>
    <xf numFmtId="0" fontId="51" fillId="0" borderId="0" xfId="12" applyFont="1" applyFill="1" applyBorder="1"/>
    <xf numFmtId="0" fontId="51" fillId="0" borderId="0" xfId="12" applyFont="1"/>
    <xf numFmtId="0" fontId="51" fillId="0" borderId="0" xfId="12" applyFont="1" applyFill="1" applyBorder="1" applyAlignment="1">
      <alignment horizontal="center"/>
    </xf>
    <xf numFmtId="0" fontId="54" fillId="0" borderId="0" xfId="12" applyFont="1"/>
    <xf numFmtId="0" fontId="54" fillId="3" borderId="0" xfId="12" applyFont="1" applyFill="1"/>
    <xf numFmtId="9" fontId="54" fillId="3" borderId="0" xfId="11" applyNumberFormat="1" applyFont="1" applyFill="1"/>
    <xf numFmtId="9" fontId="54" fillId="3" borderId="0" xfId="11" applyNumberFormat="1" applyFont="1" applyFill="1" applyBorder="1"/>
    <xf numFmtId="9" fontId="54" fillId="4" borderId="0" xfId="11" applyNumberFormat="1" applyFont="1" applyFill="1"/>
    <xf numFmtId="169" fontId="51" fillId="0" borderId="0" xfId="17" applyNumberFormat="1" applyFont="1" applyFill="1">
      <alignment vertical="center"/>
    </xf>
    <xf numFmtId="0" fontId="52" fillId="0" borderId="0" xfId="0" quotePrefix="1" applyNumberFormat="1" applyFont="1" applyFill="1" applyAlignment="1">
      <alignment horizontal="left" vertical="top" wrapText="1"/>
    </xf>
    <xf numFmtId="164" fontId="51" fillId="0" borderId="0" xfId="0" applyNumberFormat="1" applyFont="1" applyFill="1" applyAlignment="1">
      <alignment horizontal="right"/>
    </xf>
    <xf numFmtId="0" fontId="51" fillId="0" borderId="0" xfId="0" applyFont="1" applyFill="1" applyAlignment="1">
      <alignment horizontal="right"/>
    </xf>
    <xf numFmtId="0" fontId="55" fillId="0" borderId="0" xfId="0" applyFont="1" applyFill="1"/>
    <xf numFmtId="0" fontId="52" fillId="0" borderId="0" xfId="16" applyFont="1" applyFill="1">
      <alignment vertical="center"/>
    </xf>
    <xf numFmtId="0" fontId="51" fillId="0" borderId="0" xfId="16" applyFont="1" applyFill="1">
      <alignment vertical="center"/>
    </xf>
    <xf numFmtId="191" fontId="52" fillId="0" borderId="0" xfId="16" quotePrefix="1" applyNumberFormat="1" applyFont="1" applyFill="1" applyAlignment="1">
      <alignment horizontal="left" vertical="center"/>
    </xf>
    <xf numFmtId="0" fontId="52" fillId="0" borderId="26" xfId="16" applyFont="1" applyFill="1" applyBorder="1" applyAlignment="1">
      <alignment horizontal="center"/>
    </xf>
    <xf numFmtId="0" fontId="52" fillId="0" borderId="26" xfId="16" applyFont="1" applyFill="1" applyBorder="1" applyAlignment="1">
      <alignment horizontal="center" wrapText="1"/>
    </xf>
    <xf numFmtId="0" fontId="51" fillId="0" borderId="0" xfId="16" applyFont="1" applyFill="1" applyAlignment="1">
      <alignment horizontal="left" vertical="center"/>
    </xf>
    <xf numFmtId="169" fontId="51" fillId="0" borderId="0" xfId="16" applyNumberFormat="1" applyFont="1" applyFill="1">
      <alignment vertical="center"/>
    </xf>
    <xf numFmtId="0" fontId="52" fillId="0" borderId="0" xfId="16" applyFont="1" applyFill="1" applyAlignment="1">
      <alignment horizontal="left" vertical="center"/>
    </xf>
    <xf numFmtId="169" fontId="51" fillId="0" borderId="30" xfId="17" applyNumberFormat="1" applyFont="1" applyFill="1" applyBorder="1">
      <alignment vertical="center"/>
    </xf>
    <xf numFmtId="0" fontId="51" fillId="0" borderId="0" xfId="16" applyFont="1" applyFill="1" applyAlignment="1">
      <alignment vertical="center"/>
    </xf>
    <xf numFmtId="0" fontId="55" fillId="0" borderId="16" xfId="7" applyFont="1" applyFill="1" applyBorder="1" applyAlignment="1">
      <alignment horizontal="center"/>
    </xf>
    <xf numFmtId="0" fontId="55" fillId="0" borderId="0" xfId="7" applyFont="1" applyFill="1" applyBorder="1" applyAlignment="1">
      <alignment horizontal="center"/>
    </xf>
    <xf numFmtId="0" fontId="56" fillId="0" borderId="0" xfId="7" applyFont="1" applyFill="1" applyAlignment="1">
      <alignment horizontal="center"/>
    </xf>
    <xf numFmtId="0" fontId="55" fillId="0" borderId="16" xfId="7" applyFont="1" applyFill="1" applyBorder="1" applyAlignment="1">
      <alignment horizontal="center" wrapText="1"/>
    </xf>
    <xf numFmtId="0" fontId="54" fillId="0" borderId="0" xfId="12" applyFont="1" applyFill="1"/>
    <xf numFmtId="0" fontId="60" fillId="0" borderId="0" xfId="0" applyFont="1" applyFill="1"/>
    <xf numFmtId="0" fontId="53" fillId="0" borderId="0" xfId="7" applyFont="1" applyProtection="1">
      <protection locked="0"/>
    </xf>
    <xf numFmtId="0" fontId="53" fillId="2" borderId="0" xfId="7" applyFont="1" applyFill="1" applyBorder="1" applyProtection="1">
      <protection locked="0"/>
    </xf>
    <xf numFmtId="0" fontId="54" fillId="0" borderId="0" xfId="7" applyFont="1" applyProtection="1">
      <protection locked="0"/>
    </xf>
    <xf numFmtId="0" fontId="54" fillId="0" borderId="0" xfId="7" applyFont="1" applyFill="1" applyProtection="1">
      <protection locked="0"/>
    </xf>
    <xf numFmtId="0" fontId="55" fillId="0" borderId="0" xfId="7" applyFont="1" applyProtection="1">
      <protection locked="0"/>
    </xf>
    <xf numFmtId="0" fontId="55" fillId="2" borderId="0" xfId="7" applyFont="1" applyFill="1" applyBorder="1" applyProtection="1">
      <protection locked="0"/>
    </xf>
    <xf numFmtId="166" fontId="54" fillId="0" borderId="0" xfId="1" applyNumberFormat="1" applyFont="1" applyBorder="1" applyProtection="1">
      <protection locked="0"/>
    </xf>
    <xf numFmtId="0" fontId="55" fillId="0" borderId="2" xfId="0" applyFont="1" applyFill="1" applyBorder="1" applyAlignment="1">
      <alignment horizontal="center" wrapText="1"/>
    </xf>
    <xf numFmtId="0" fontId="55" fillId="0" borderId="14" xfId="0" applyFont="1" applyFill="1" applyBorder="1" applyAlignment="1">
      <alignment horizontal="center" wrapText="1"/>
    </xf>
    <xf numFmtId="0" fontId="55" fillId="2" borderId="14" xfId="7" applyFont="1" applyFill="1" applyBorder="1" applyAlignment="1">
      <alignment horizontal="center" wrapText="1"/>
    </xf>
    <xf numFmtId="166" fontId="55" fillId="2" borderId="14" xfId="1" applyNumberFormat="1" applyFont="1" applyFill="1" applyBorder="1" applyAlignment="1" applyProtection="1">
      <alignment horizontal="center" wrapText="1"/>
    </xf>
    <xf numFmtId="166" fontId="55" fillId="0" borderId="0" xfId="1" applyNumberFormat="1" applyFont="1" applyBorder="1" applyProtection="1">
      <protection locked="0"/>
    </xf>
    <xf numFmtId="0" fontId="54" fillId="2" borderId="4" xfId="0" applyFont="1" applyFill="1" applyBorder="1" applyProtection="1">
      <protection locked="0"/>
    </xf>
    <xf numFmtId="0" fontId="54" fillId="2" borderId="17" xfId="0" applyFont="1" applyFill="1" applyBorder="1" applyProtection="1">
      <protection locked="0"/>
    </xf>
    <xf numFmtId="0" fontId="54" fillId="2" borderId="0" xfId="0" applyFont="1" applyFill="1" applyBorder="1" applyProtection="1">
      <protection locked="0"/>
    </xf>
    <xf numFmtId="0" fontId="54" fillId="2" borderId="10" xfId="7" applyFont="1" applyFill="1" applyBorder="1" applyProtection="1">
      <protection locked="0"/>
    </xf>
    <xf numFmtId="0" fontId="54" fillId="0" borderId="6" xfId="7" applyFont="1" applyFill="1" applyBorder="1" applyProtection="1">
      <protection locked="0"/>
    </xf>
    <xf numFmtId="167" fontId="54" fillId="2" borderId="3" xfId="5" applyNumberFormat="1" applyFont="1" applyFill="1" applyBorder="1" applyProtection="1"/>
    <xf numFmtId="167" fontId="54" fillId="2" borderId="0" xfId="5" applyNumberFormat="1" applyFont="1" applyFill="1" applyBorder="1" applyProtection="1"/>
    <xf numFmtId="171" fontId="51" fillId="2" borderId="0" xfId="0" applyNumberFormat="1" applyFont="1" applyFill="1" applyBorder="1" applyAlignment="1">
      <alignment horizontal="right"/>
    </xf>
    <xf numFmtId="167" fontId="54" fillId="2" borderId="10" xfId="5" applyNumberFormat="1" applyFont="1" applyFill="1" applyBorder="1" applyProtection="1"/>
    <xf numFmtId="167" fontId="54" fillId="2" borderId="6" xfId="5" applyNumberFormat="1" applyFont="1" applyFill="1" applyBorder="1" applyProtection="1"/>
    <xf numFmtId="165" fontId="54" fillId="0" borderId="0" xfId="1" applyFont="1" applyProtection="1">
      <protection locked="0"/>
    </xf>
    <xf numFmtId="166" fontId="54" fillId="2" borderId="3" xfId="1" applyNumberFormat="1" applyFont="1" applyFill="1" applyBorder="1" applyProtection="1"/>
    <xf numFmtId="166" fontId="54" fillId="2" borderId="0" xfId="1" applyNumberFormat="1" applyFont="1" applyFill="1" applyBorder="1" applyProtection="1"/>
    <xf numFmtId="172" fontId="51" fillId="2" borderId="0" xfId="0" applyNumberFormat="1" applyFont="1" applyFill="1" applyBorder="1" applyAlignment="1">
      <alignment horizontal="right"/>
    </xf>
    <xf numFmtId="166" fontId="54" fillId="2" borderId="10" xfId="1" applyNumberFormat="1" applyFont="1" applyFill="1" applyBorder="1" applyProtection="1"/>
    <xf numFmtId="166" fontId="54" fillId="0" borderId="6" xfId="1" applyNumberFormat="1" applyFont="1" applyFill="1" applyBorder="1" applyProtection="1"/>
    <xf numFmtId="166" fontId="54" fillId="2" borderId="6" xfId="1" applyNumberFormat="1" applyFont="1" applyFill="1" applyBorder="1" applyProtection="1"/>
    <xf numFmtId="166" fontId="54" fillId="2" borderId="7" xfId="1" applyNumberFormat="1" applyFont="1" applyFill="1" applyBorder="1" applyProtection="1"/>
    <xf numFmtId="166" fontId="54" fillId="2" borderId="16" xfId="1" applyNumberFormat="1" applyFont="1" applyFill="1" applyBorder="1" applyProtection="1"/>
    <xf numFmtId="172" fontId="51" fillId="2" borderId="16" xfId="0" applyNumberFormat="1" applyFont="1" applyFill="1" applyBorder="1" applyAlignment="1">
      <alignment horizontal="right"/>
    </xf>
    <xf numFmtId="166" fontId="54" fillId="2" borderId="32" xfId="1" applyNumberFormat="1" applyFont="1" applyFill="1" applyBorder="1" applyProtection="1"/>
    <xf numFmtId="166" fontId="54" fillId="0" borderId="8" xfId="1" applyNumberFormat="1" applyFont="1" applyFill="1" applyBorder="1" applyProtection="1"/>
    <xf numFmtId="166" fontId="54" fillId="2" borderId="8" xfId="1" applyNumberFormat="1" applyFont="1" applyFill="1" applyBorder="1" applyProtection="1"/>
    <xf numFmtId="166" fontId="54" fillId="2" borderId="2" xfId="1" applyNumberFormat="1" applyFont="1" applyFill="1" applyBorder="1" applyProtection="1"/>
    <xf numFmtId="166" fontId="54" fillId="2" borderId="14" xfId="1" applyNumberFormat="1" applyFont="1" applyFill="1" applyBorder="1" applyProtection="1"/>
    <xf numFmtId="172" fontId="51" fillId="2" borderId="14" xfId="0" applyNumberFormat="1" applyFont="1" applyFill="1" applyBorder="1" applyAlignment="1">
      <alignment horizontal="right"/>
    </xf>
    <xf numFmtId="166" fontId="62" fillId="0" borderId="0" xfId="1" applyNumberFormat="1" applyFont="1" applyBorder="1" applyProtection="1">
      <protection locked="0"/>
    </xf>
    <xf numFmtId="166" fontId="62" fillId="2" borderId="3" xfId="1" applyNumberFormat="1" applyFont="1" applyFill="1" applyBorder="1" applyProtection="1">
      <protection locked="0"/>
    </xf>
    <xf numFmtId="166" fontId="62" fillId="2" borderId="0" xfId="1" applyNumberFormat="1" applyFont="1" applyFill="1" applyBorder="1" applyProtection="1">
      <protection locked="0"/>
    </xf>
    <xf numFmtId="166" fontId="62" fillId="0" borderId="5" xfId="1" applyNumberFormat="1" applyFont="1" applyFill="1" applyBorder="1" applyProtection="1">
      <protection locked="0"/>
    </xf>
    <xf numFmtId="166" fontId="62" fillId="0" borderId="5" xfId="1" applyNumberFormat="1" applyFont="1" applyBorder="1" applyProtection="1">
      <protection locked="0"/>
    </xf>
    <xf numFmtId="0" fontId="54" fillId="2" borderId="3" xfId="0" applyFont="1" applyFill="1" applyBorder="1" applyProtection="1">
      <protection locked="0"/>
    </xf>
    <xf numFmtId="0" fontId="54" fillId="2" borderId="6" xfId="7" applyFont="1" applyFill="1" applyBorder="1" applyProtection="1">
      <protection locked="0"/>
    </xf>
    <xf numFmtId="166" fontId="54" fillId="2" borderId="4" xfId="1" applyNumberFormat="1" applyFont="1" applyFill="1" applyBorder="1" applyProtection="1"/>
    <xf numFmtId="166" fontId="54" fillId="2" borderId="17" xfId="1" applyNumberFormat="1" applyFont="1" applyFill="1" applyBorder="1" applyProtection="1"/>
    <xf numFmtId="172" fontId="51" fillId="2" borderId="17" xfId="0" applyNumberFormat="1" applyFont="1" applyFill="1" applyBorder="1" applyAlignment="1">
      <alignment horizontal="right"/>
    </xf>
    <xf numFmtId="166" fontId="54" fillId="2" borderId="31" xfId="1" applyNumberFormat="1" applyFont="1" applyFill="1" applyBorder="1" applyProtection="1"/>
    <xf numFmtId="166" fontId="54" fillId="0" borderId="5" xfId="1" applyNumberFormat="1" applyFont="1" applyFill="1" applyBorder="1" applyProtection="1"/>
    <xf numFmtId="166" fontId="54" fillId="2" borderId="5" xfId="1" applyNumberFormat="1" applyFont="1" applyFill="1" applyBorder="1" applyProtection="1"/>
    <xf numFmtId="166" fontId="62" fillId="0" borderId="6" xfId="1" applyNumberFormat="1" applyFont="1" applyFill="1" applyBorder="1" applyProtection="1">
      <protection locked="0"/>
    </xf>
    <xf numFmtId="166" fontId="62" fillId="0" borderId="6" xfId="1" applyNumberFormat="1" applyFont="1" applyBorder="1" applyProtection="1">
      <protection locked="0"/>
    </xf>
    <xf numFmtId="172" fontId="51" fillId="35" borderId="0" xfId="0" applyNumberFormat="1" applyFont="1" applyFill="1" applyBorder="1" applyAlignment="1">
      <alignment horizontal="right"/>
    </xf>
    <xf numFmtId="172" fontId="51" fillId="2" borderId="0" xfId="158" applyNumberFormat="1" applyFont="1" applyFill="1" applyBorder="1" applyAlignment="1">
      <alignment horizontal="right"/>
    </xf>
    <xf numFmtId="166" fontId="54" fillId="2" borderId="9" xfId="1" applyNumberFormat="1" applyFont="1" applyFill="1" applyBorder="1" applyProtection="1"/>
    <xf numFmtId="166" fontId="54" fillId="0" borderId="1" xfId="1" applyNumberFormat="1" applyFont="1" applyFill="1" applyBorder="1" applyProtection="1"/>
    <xf numFmtId="166" fontId="54" fillId="2" borderId="1" xfId="1" applyNumberFormat="1" applyFont="1" applyFill="1" applyBorder="1" applyProtection="1"/>
    <xf numFmtId="165" fontId="54" fillId="0" borderId="0" xfId="1" applyNumberFormat="1" applyFont="1" applyBorder="1" applyProtection="1">
      <protection locked="0"/>
    </xf>
    <xf numFmtId="166" fontId="54" fillId="0" borderId="0" xfId="7" applyNumberFormat="1" applyFont="1" applyProtection="1">
      <protection locked="0"/>
    </xf>
    <xf numFmtId="0" fontId="54" fillId="2" borderId="31" xfId="7" applyFont="1" applyFill="1" applyBorder="1" applyProtection="1">
      <protection locked="0"/>
    </xf>
    <xf numFmtId="0" fontId="54" fillId="0" borderId="5" xfId="7" applyFont="1" applyFill="1" applyBorder="1" applyProtection="1">
      <protection locked="0"/>
    </xf>
    <xf numFmtId="0" fontId="54" fillId="2" borderId="5" xfId="7" applyFont="1" applyFill="1" applyBorder="1" applyProtection="1">
      <protection locked="0"/>
    </xf>
    <xf numFmtId="168" fontId="54" fillId="0" borderId="0" xfId="9" applyNumberFormat="1" applyFont="1" applyBorder="1" applyProtection="1">
      <protection locked="0"/>
    </xf>
    <xf numFmtId="168" fontId="54" fillId="0" borderId="0" xfId="9" applyNumberFormat="1" applyFont="1" applyProtection="1">
      <protection locked="0"/>
    </xf>
    <xf numFmtId="167" fontId="54" fillId="2" borderId="7" xfId="5" applyNumberFormat="1" applyFont="1" applyFill="1" applyBorder="1" applyProtection="1"/>
    <xf numFmtId="167" fontId="54" fillId="2" borderId="16" xfId="5" applyNumberFormat="1" applyFont="1" applyFill="1" applyBorder="1" applyProtection="1"/>
    <xf numFmtId="167" fontId="54" fillId="2" borderId="32" xfId="5" applyNumberFormat="1" applyFont="1" applyFill="1" applyBorder="1" applyProtection="1"/>
    <xf numFmtId="167" fontId="54" fillId="0" borderId="8" xfId="5" applyNumberFormat="1" applyFont="1" applyFill="1" applyBorder="1" applyProtection="1"/>
    <xf numFmtId="167" fontId="54" fillId="2" borderId="8" xfId="5" applyNumberFormat="1" applyFont="1" applyFill="1" applyBorder="1" applyProtection="1"/>
    <xf numFmtId="167" fontId="54" fillId="2" borderId="3" xfId="5" applyNumberFormat="1" applyFont="1" applyFill="1" applyBorder="1" applyProtection="1">
      <protection locked="0"/>
    </xf>
    <xf numFmtId="167" fontId="54" fillId="2" borderId="0" xfId="5" applyNumberFormat="1" applyFont="1" applyFill="1" applyBorder="1" applyProtection="1">
      <protection locked="0"/>
    </xf>
    <xf numFmtId="167" fontId="54" fillId="2" borderId="10" xfId="5" applyNumberFormat="1" applyFont="1" applyFill="1" applyBorder="1" applyProtection="1">
      <protection locked="0"/>
    </xf>
    <xf numFmtId="167" fontId="54" fillId="0" borderId="6" xfId="5" applyNumberFormat="1" applyFont="1" applyFill="1" applyBorder="1" applyProtection="1">
      <protection locked="0"/>
    </xf>
    <xf numFmtId="167" fontId="54" fillId="2" borderId="6" xfId="5" applyNumberFormat="1" applyFont="1" applyFill="1" applyBorder="1" applyProtection="1">
      <protection locked="0"/>
    </xf>
    <xf numFmtId="0" fontId="54" fillId="2" borderId="7" xfId="0" applyFont="1" applyFill="1" applyBorder="1" applyProtection="1">
      <protection locked="0"/>
    </xf>
    <xf numFmtId="0" fontId="54" fillId="2" borderId="16" xfId="0" applyFont="1" applyFill="1" applyBorder="1" applyProtection="1">
      <protection locked="0"/>
    </xf>
    <xf numFmtId="0" fontId="54" fillId="2" borderId="32" xfId="7" applyFont="1" applyFill="1" applyBorder="1" applyProtection="1">
      <protection locked="0"/>
    </xf>
    <xf numFmtId="0" fontId="54" fillId="0" borderId="8" xfId="7" applyFont="1" applyFill="1" applyBorder="1" applyProtection="1">
      <protection locked="0"/>
    </xf>
    <xf numFmtId="0" fontId="54" fillId="2" borderId="8" xfId="7" applyFont="1" applyFill="1" applyBorder="1" applyProtection="1">
      <protection locked="0"/>
    </xf>
    <xf numFmtId="167" fontId="62" fillId="2" borderId="47" xfId="0" applyNumberFormat="1" applyFont="1" applyFill="1" applyBorder="1" applyProtection="1">
      <protection locked="0"/>
    </xf>
    <xf numFmtId="167" fontId="62" fillId="2" borderId="48" xfId="0" applyNumberFormat="1" applyFont="1" applyFill="1" applyBorder="1" applyProtection="1">
      <protection locked="0"/>
    </xf>
    <xf numFmtId="165" fontId="62" fillId="2" borderId="48" xfId="1" applyFont="1" applyFill="1" applyBorder="1" applyProtection="1">
      <protection locked="0"/>
    </xf>
    <xf numFmtId="190" fontId="51" fillId="2" borderId="0" xfId="147" applyNumberFormat="1" applyFont="1" applyFill="1" applyBorder="1" applyAlignment="1">
      <alignment horizontal="right"/>
    </xf>
    <xf numFmtId="165" fontId="62" fillId="2" borderId="45" xfId="1" applyFont="1" applyFill="1" applyBorder="1" applyProtection="1">
      <protection locked="0"/>
    </xf>
    <xf numFmtId="167" fontId="62" fillId="0" borderId="47" xfId="0" applyNumberFormat="1" applyFont="1" applyFill="1" applyBorder="1" applyProtection="1">
      <protection locked="0"/>
    </xf>
    <xf numFmtId="168" fontId="63" fillId="0" borderId="0" xfId="9" applyNumberFormat="1" applyFont="1" applyFill="1" applyBorder="1" applyProtection="1">
      <protection locked="0"/>
    </xf>
    <xf numFmtId="164" fontId="51" fillId="2" borderId="17" xfId="0" applyNumberFormat="1" applyFont="1" applyFill="1" applyBorder="1" applyAlignment="1">
      <alignment horizontal="right"/>
    </xf>
    <xf numFmtId="164" fontId="54" fillId="2" borderId="3" xfId="5" applyFont="1" applyFill="1" applyBorder="1" applyProtection="1"/>
    <xf numFmtId="164" fontId="54" fillId="2" borderId="0" xfId="5" applyFont="1" applyFill="1" applyBorder="1" applyProtection="1"/>
    <xf numFmtId="164" fontId="51" fillId="2" borderId="0" xfId="0" applyNumberFormat="1" applyFont="1" applyFill="1" applyBorder="1" applyAlignment="1">
      <alignment horizontal="right"/>
    </xf>
    <xf numFmtId="164" fontId="54" fillId="2" borderId="10" xfId="5" applyFont="1" applyFill="1" applyBorder="1" applyProtection="1"/>
    <xf numFmtId="164" fontId="54" fillId="0" borderId="6" xfId="5" applyFont="1" applyFill="1" applyBorder="1" applyProtection="1"/>
    <xf numFmtId="168" fontId="54" fillId="0" borderId="0" xfId="9" applyNumberFormat="1" applyFont="1" applyFill="1" applyBorder="1" applyAlignment="1" applyProtection="1">
      <alignment horizontal="left"/>
      <protection locked="0"/>
    </xf>
    <xf numFmtId="0" fontId="54" fillId="2" borderId="0" xfId="7" applyFont="1" applyFill="1" applyBorder="1" applyProtection="1">
      <protection locked="0"/>
    </xf>
    <xf numFmtId="9" fontId="54" fillId="0" borderId="0" xfId="9" applyFont="1" applyBorder="1"/>
    <xf numFmtId="9" fontId="54" fillId="2" borderId="4" xfId="9" applyFont="1" applyFill="1" applyBorder="1" applyProtection="1">
      <protection locked="0"/>
    </xf>
    <xf numFmtId="9" fontId="54" fillId="2" borderId="17" xfId="9" applyFont="1" applyFill="1" applyBorder="1" applyProtection="1">
      <protection locked="0"/>
    </xf>
    <xf numFmtId="168" fontId="51" fillId="2" borderId="17" xfId="147" applyNumberFormat="1" applyFont="1" applyFill="1" applyBorder="1" applyAlignment="1">
      <alignment horizontal="right"/>
    </xf>
    <xf numFmtId="168" fontId="54" fillId="2" borderId="31" xfId="9" applyNumberFormat="1" applyFont="1" applyFill="1" applyBorder="1" applyProtection="1">
      <protection locked="0"/>
    </xf>
    <xf numFmtId="168" fontId="54" fillId="2" borderId="5" xfId="9" applyNumberFormat="1" applyFont="1" applyFill="1" applyBorder="1" applyProtection="1">
      <protection locked="0"/>
    </xf>
    <xf numFmtId="0" fontId="54" fillId="0" borderId="0" xfId="7" applyFont="1"/>
    <xf numFmtId="166" fontId="54" fillId="2" borderId="0" xfId="1" applyNumberFormat="1" applyFont="1" applyFill="1" applyBorder="1"/>
    <xf numFmtId="175" fontId="54" fillId="2" borderId="3" xfId="1" applyNumberFormat="1" applyFont="1" applyFill="1" applyBorder="1" applyProtection="1">
      <protection locked="0"/>
    </xf>
    <xf numFmtId="175" fontId="54" fillId="2" borderId="0" xfId="1" applyNumberFormat="1" applyFont="1" applyFill="1" applyBorder="1" applyProtection="1">
      <protection locked="0"/>
    </xf>
    <xf numFmtId="175" fontId="51" fillId="2" borderId="0" xfId="158" applyNumberFormat="1" applyFont="1" applyFill="1" applyBorder="1" applyAlignment="1">
      <alignment horizontal="right"/>
    </xf>
    <xf numFmtId="175" fontId="54" fillId="2" borderId="10" xfId="1" applyNumberFormat="1" applyFont="1" applyFill="1" applyBorder="1" applyProtection="1">
      <protection locked="0"/>
    </xf>
    <xf numFmtId="175" fontId="54" fillId="2" borderId="6" xfId="1" applyNumberFormat="1" applyFont="1" applyFill="1" applyBorder="1" applyProtection="1">
      <protection locked="0"/>
    </xf>
    <xf numFmtId="175" fontId="51" fillId="2" borderId="16" xfId="158" applyNumberFormat="1" applyFont="1" applyFill="1" applyBorder="1" applyAlignment="1">
      <alignment horizontal="right"/>
    </xf>
    <xf numFmtId="168" fontId="54" fillId="2" borderId="0" xfId="9" applyNumberFormat="1" applyFont="1" applyFill="1" applyBorder="1"/>
    <xf numFmtId="168" fontId="54" fillId="2" borderId="2" xfId="9" applyNumberFormat="1" applyFont="1" applyFill="1" applyBorder="1" applyProtection="1">
      <protection locked="0"/>
    </xf>
    <xf numFmtId="168" fontId="54" fillId="2" borderId="14" xfId="9" applyNumberFormat="1" applyFont="1" applyFill="1" applyBorder="1" applyProtection="1">
      <protection locked="0"/>
    </xf>
    <xf numFmtId="168" fontId="54" fillId="2" borderId="9" xfId="9" applyNumberFormat="1" applyFont="1" applyFill="1" applyBorder="1" applyProtection="1">
      <protection locked="0"/>
    </xf>
    <xf numFmtId="168" fontId="54" fillId="2" borderId="1" xfId="9" applyNumberFormat="1" applyFont="1" applyFill="1" applyBorder="1" applyProtection="1">
      <protection locked="0"/>
    </xf>
    <xf numFmtId="165" fontId="61" fillId="2" borderId="0" xfId="1" applyFont="1" applyFill="1" applyBorder="1" applyAlignment="1" applyProtection="1">
      <alignment horizontal="center"/>
      <protection locked="0"/>
    </xf>
    <xf numFmtId="168" fontId="51" fillId="2" borderId="14" xfId="147" applyNumberFormat="1" applyFont="1" applyFill="1" applyBorder="1" applyAlignment="1">
      <alignment horizontal="right"/>
    </xf>
    <xf numFmtId="166" fontId="54" fillId="0" borderId="0" xfId="1" applyNumberFormat="1" applyFont="1" applyBorder="1"/>
    <xf numFmtId="166" fontId="54" fillId="2" borderId="7" xfId="1" applyNumberFormat="1" applyFont="1" applyFill="1" applyBorder="1" applyProtection="1">
      <protection locked="0"/>
    </xf>
    <xf numFmtId="166" fontId="54" fillId="2" borderId="16" xfId="1" applyNumberFormat="1" applyFont="1" applyFill="1" applyBorder="1" applyProtection="1">
      <protection locked="0"/>
    </xf>
    <xf numFmtId="166" fontId="54" fillId="2" borderId="32" xfId="1" applyNumberFormat="1" applyFont="1" applyFill="1" applyBorder="1" applyProtection="1">
      <protection locked="0"/>
    </xf>
    <xf numFmtId="166" fontId="54" fillId="2" borderId="17" xfId="1" applyNumberFormat="1" applyFont="1" applyFill="1" applyBorder="1" applyProtection="1">
      <protection locked="0"/>
    </xf>
    <xf numFmtId="168" fontId="54" fillId="2" borderId="0" xfId="9" applyNumberFormat="1" applyFont="1" applyFill="1" applyBorder="1" applyProtection="1">
      <protection locked="0"/>
    </xf>
    <xf numFmtId="166" fontId="54" fillId="2" borderId="0" xfId="1" applyNumberFormat="1" applyFont="1" applyFill="1" applyBorder="1" applyProtection="1">
      <protection locked="0"/>
    </xf>
    <xf numFmtId="0" fontId="54" fillId="2" borderId="0" xfId="7" applyFont="1" applyFill="1" applyBorder="1" applyAlignment="1" applyProtection="1">
      <alignment horizontal="left" vertical="top" wrapText="1"/>
      <protection locked="0"/>
    </xf>
    <xf numFmtId="0" fontId="64" fillId="2" borderId="0" xfId="145" applyNumberFormat="1" applyFont="1" applyFill="1" applyBorder="1" applyAlignment="1">
      <alignment vertical="top"/>
    </xf>
    <xf numFmtId="0" fontId="51" fillId="2" borderId="0" xfId="145" applyFont="1" applyFill="1"/>
    <xf numFmtId="0" fontId="52" fillId="2" borderId="0" xfId="145" applyNumberFormat="1" applyFont="1" applyFill="1" applyBorder="1" applyAlignment="1">
      <alignment horizontal="left"/>
    </xf>
    <xf numFmtId="0" fontId="55" fillId="0" borderId="7" xfId="0" applyFont="1" applyBorder="1" applyAlignment="1">
      <alignment horizontal="center" wrapText="1"/>
    </xf>
    <xf numFmtId="0" fontId="55" fillId="2" borderId="14" xfId="0" applyFont="1" applyFill="1" applyBorder="1" applyAlignment="1">
      <alignment horizontal="center" wrapText="1"/>
    </xf>
    <xf numFmtId="0" fontId="51" fillId="2" borderId="4" xfId="145" applyFont="1" applyFill="1" applyBorder="1"/>
    <xf numFmtId="0" fontId="51" fillId="2" borderId="17" xfId="145" applyFont="1" applyFill="1" applyBorder="1"/>
    <xf numFmtId="0" fontId="51" fillId="2" borderId="0" xfId="145" applyFont="1" applyFill="1" applyBorder="1"/>
    <xf numFmtId="0" fontId="51" fillId="2" borderId="6" xfId="145" applyFont="1" applyFill="1" applyBorder="1"/>
    <xf numFmtId="0" fontId="51" fillId="2" borderId="0" xfId="145" quotePrefix="1" applyNumberFormat="1" applyFont="1" applyFill="1" applyBorder="1" applyAlignment="1">
      <alignment horizontal="left" vertical="top"/>
    </xf>
    <xf numFmtId="167" fontId="51" fillId="2" borderId="3" xfId="5" applyNumberFormat="1" applyFont="1" applyFill="1" applyBorder="1"/>
    <xf numFmtId="167" fontId="54" fillId="2" borderId="0" xfId="5" applyNumberFormat="1" applyFont="1" applyFill="1" applyBorder="1" applyAlignment="1">
      <alignment horizontal="right"/>
    </xf>
    <xf numFmtId="167" fontId="51" fillId="2" borderId="0" xfId="5" applyNumberFormat="1" applyFont="1" applyFill="1" applyBorder="1"/>
    <xf numFmtId="167" fontId="51" fillId="2" borderId="6" xfId="5" applyNumberFormat="1" applyFont="1" applyFill="1" applyBorder="1"/>
    <xf numFmtId="188" fontId="51" fillId="2" borderId="3" xfId="146" applyNumberFormat="1" applyFont="1" applyFill="1" applyBorder="1"/>
    <xf numFmtId="172" fontId="54" fillId="2" borderId="0" xfId="0" applyNumberFormat="1" applyFont="1" applyFill="1" applyBorder="1" applyAlignment="1">
      <alignment horizontal="right"/>
    </xf>
    <xf numFmtId="188" fontId="51" fillId="2" borderId="0" xfId="146" applyNumberFormat="1" applyFont="1" applyFill="1" applyBorder="1"/>
    <xf numFmtId="188" fontId="51" fillId="2" borderId="6" xfId="146" applyNumberFormat="1" applyFont="1" applyFill="1" applyBorder="1"/>
    <xf numFmtId="0" fontId="51" fillId="2" borderId="0" xfId="145" quotePrefix="1" applyNumberFormat="1" applyFont="1" applyFill="1" applyBorder="1" applyAlignment="1">
      <alignment horizontal="left" vertical="top" wrapText="1"/>
    </xf>
    <xf numFmtId="188" fontId="51" fillId="2" borderId="7" xfId="146" applyNumberFormat="1" applyFont="1" applyFill="1" applyBorder="1"/>
    <xf numFmtId="172" fontId="54" fillId="2" borderId="16" xfId="0" applyNumberFormat="1" applyFont="1" applyFill="1" applyBorder="1" applyAlignment="1">
      <alignment horizontal="right"/>
    </xf>
    <xf numFmtId="188" fontId="51" fillId="2" borderId="16" xfId="146" applyNumberFormat="1" applyFont="1" applyFill="1" applyBorder="1"/>
    <xf numFmtId="188" fontId="51" fillId="2" borderId="8" xfId="146" applyNumberFormat="1" applyFont="1" applyFill="1" applyBorder="1"/>
    <xf numFmtId="188" fontId="51" fillId="2" borderId="5" xfId="146" applyNumberFormat="1" applyFont="1" applyFill="1" applyBorder="1"/>
    <xf numFmtId="0" fontId="52" fillId="2" borderId="0" xfId="145" quotePrefix="1" applyNumberFormat="1" applyFont="1" applyFill="1" applyBorder="1" applyAlignment="1">
      <alignment horizontal="left" vertical="top"/>
    </xf>
    <xf numFmtId="165" fontId="62" fillId="2" borderId="3" xfId="1" applyFont="1" applyFill="1" applyBorder="1"/>
    <xf numFmtId="165" fontId="62" fillId="2" borderId="0" xfId="1" applyFont="1" applyFill="1" applyBorder="1"/>
    <xf numFmtId="165" fontId="62" fillId="2" borderId="6" xfId="1" applyFont="1" applyFill="1" applyBorder="1"/>
    <xf numFmtId="188" fontId="54" fillId="2" borderId="0" xfId="146" applyNumberFormat="1" applyFont="1" applyFill="1" applyBorder="1"/>
    <xf numFmtId="188" fontId="51" fillId="2" borderId="4" xfId="146" applyNumberFormat="1" applyFont="1" applyFill="1" applyBorder="1"/>
    <xf numFmtId="188" fontId="51" fillId="2" borderId="17" xfId="146" applyNumberFormat="1" applyFont="1" applyFill="1" applyBorder="1"/>
    <xf numFmtId="188" fontId="51" fillId="2" borderId="10" xfId="146" applyNumberFormat="1" applyFont="1" applyFill="1" applyBorder="1"/>
    <xf numFmtId="166" fontId="54" fillId="2" borderId="16" xfId="1" applyNumberFormat="1" applyFont="1" applyFill="1" applyBorder="1"/>
    <xf numFmtId="188" fontId="51" fillId="2" borderId="2" xfId="146" applyNumberFormat="1" applyFont="1" applyFill="1" applyBorder="1"/>
    <xf numFmtId="188" fontId="51" fillId="2" borderId="9" xfId="146" applyNumberFormat="1" applyFont="1" applyFill="1" applyBorder="1"/>
    <xf numFmtId="188" fontId="51" fillId="2" borderId="1" xfId="146" applyNumberFormat="1" applyFont="1" applyFill="1" applyBorder="1"/>
    <xf numFmtId="167" fontId="51" fillId="2" borderId="46" xfId="5" applyNumberFormat="1" applyFont="1" applyFill="1" applyBorder="1"/>
    <xf numFmtId="167" fontId="54" fillId="2" borderId="30" xfId="5" applyNumberFormat="1" applyFont="1" applyFill="1" applyBorder="1" applyAlignment="1">
      <alignment horizontal="right"/>
    </xf>
    <xf numFmtId="167" fontId="51" fillId="2" borderId="44" xfId="5" applyNumberFormat="1" applyFont="1" applyFill="1" applyBorder="1"/>
    <xf numFmtId="167" fontId="51" fillId="2" borderId="13" xfId="5" applyNumberFormat="1" applyFont="1" applyFill="1" applyBorder="1"/>
    <xf numFmtId="0" fontId="52" fillId="2" borderId="0" xfId="145" applyFont="1" applyFill="1"/>
    <xf numFmtId="0" fontId="51" fillId="2" borderId="3" xfId="145" applyFont="1" applyFill="1" applyBorder="1"/>
    <xf numFmtId="0" fontId="54" fillId="2" borderId="0" xfId="145" applyFont="1" applyFill="1" applyBorder="1"/>
    <xf numFmtId="168" fontId="51" fillId="2" borderId="3" xfId="147" applyNumberFormat="1" applyFont="1" applyFill="1" applyBorder="1"/>
    <xf numFmtId="168" fontId="51" fillId="2" borderId="0" xfId="147" applyNumberFormat="1" applyFont="1" applyFill="1" applyBorder="1"/>
    <xf numFmtId="168" fontId="51" fillId="2" borderId="6" xfId="147" applyNumberFormat="1" applyFont="1" applyFill="1" applyBorder="1"/>
    <xf numFmtId="175" fontId="51" fillId="2" borderId="0" xfId="146" applyNumberFormat="1" applyFont="1" applyFill="1" applyBorder="1"/>
    <xf numFmtId="175" fontId="51" fillId="2" borderId="6" xfId="146" applyNumberFormat="1" applyFont="1" applyFill="1" applyBorder="1"/>
    <xf numFmtId="175" fontId="51" fillId="2" borderId="3" xfId="1" applyNumberFormat="1" applyFont="1" applyFill="1" applyBorder="1"/>
    <xf numFmtId="168" fontId="51" fillId="2" borderId="2" xfId="147" applyNumberFormat="1" applyFont="1" applyFill="1" applyBorder="1"/>
    <xf numFmtId="168" fontId="51" fillId="2" borderId="14" xfId="147" applyNumberFormat="1" applyFont="1" applyFill="1" applyBorder="1"/>
    <xf numFmtId="168" fontId="51" fillId="2" borderId="1" xfId="147" applyNumberFormat="1" applyFont="1" applyFill="1" applyBorder="1"/>
    <xf numFmtId="165" fontId="51" fillId="2" borderId="0" xfId="146" applyFont="1" applyFill="1"/>
    <xf numFmtId="166" fontId="54" fillId="2" borderId="8" xfId="1" applyNumberFormat="1" applyFont="1" applyFill="1" applyBorder="1" applyProtection="1">
      <protection locked="0"/>
    </xf>
    <xf numFmtId="166" fontId="53" fillId="0" borderId="0" xfId="1" applyNumberFormat="1" applyFont="1" applyAlignment="1">
      <alignment wrapText="1"/>
    </xf>
    <xf numFmtId="166" fontId="55" fillId="2" borderId="0" xfId="1" applyNumberFormat="1" applyFont="1" applyFill="1" applyAlignment="1">
      <alignment wrapText="1"/>
    </xf>
    <xf numFmtId="166" fontId="55" fillId="0" borderId="0" xfId="1" applyNumberFormat="1" applyFont="1" applyAlignment="1">
      <alignment wrapText="1"/>
    </xf>
    <xf numFmtId="166" fontId="55" fillId="0" borderId="0" xfId="1" applyNumberFormat="1" applyFont="1" applyBorder="1" applyAlignment="1">
      <alignment wrapText="1"/>
    </xf>
    <xf numFmtId="166" fontId="54" fillId="0" borderId="0" xfId="1" applyNumberFormat="1" applyFont="1" applyBorder="1" applyAlignment="1">
      <alignment wrapText="1"/>
    </xf>
    <xf numFmtId="0" fontId="55" fillId="2" borderId="2" xfId="0" applyFont="1" applyFill="1" applyBorder="1" applyAlignment="1">
      <alignment horizontal="center" wrapText="1"/>
    </xf>
    <xf numFmtId="0" fontId="54" fillId="2" borderId="4" xfId="0" applyFont="1" applyFill="1" applyBorder="1"/>
    <xf numFmtId="0" fontId="54" fillId="2" borderId="17" xfId="0" applyFont="1" applyFill="1" applyBorder="1"/>
    <xf numFmtId="0" fontId="54" fillId="2" borderId="31" xfId="7" applyFont="1" applyFill="1" applyBorder="1"/>
    <xf numFmtId="0" fontId="54" fillId="2" borderId="5" xfId="7" applyFont="1" applyFill="1" applyBorder="1"/>
    <xf numFmtId="166" fontId="54" fillId="2" borderId="3" xfId="1" applyNumberFormat="1" applyFont="1" applyFill="1" applyBorder="1" applyProtection="1">
      <protection locked="0"/>
    </xf>
    <xf numFmtId="166" fontId="54" fillId="2" borderId="2" xfId="1" applyNumberFormat="1" applyFont="1" applyFill="1" applyBorder="1" applyProtection="1">
      <protection locked="0"/>
    </xf>
    <xf numFmtId="166" fontId="54" fillId="2" borderId="14" xfId="1" applyNumberFormat="1" applyFont="1" applyFill="1" applyBorder="1" applyProtection="1">
      <protection locked="0"/>
    </xf>
    <xf numFmtId="166" fontId="54" fillId="2" borderId="1" xfId="1" applyNumberFormat="1" applyFont="1" applyFill="1" applyBorder="1" applyProtection="1">
      <protection locked="0"/>
    </xf>
    <xf numFmtId="166" fontId="54" fillId="2" borderId="0" xfId="1" applyNumberFormat="1" applyFont="1" applyFill="1" applyBorder="1" applyAlignment="1">
      <alignment wrapText="1"/>
    </xf>
    <xf numFmtId="0" fontId="54" fillId="2" borderId="4" xfId="7" applyFont="1" applyFill="1" applyBorder="1" applyProtection="1">
      <protection locked="0"/>
    </xf>
    <xf numFmtId="0" fontId="54" fillId="2" borderId="0" xfId="7" applyFont="1" applyFill="1"/>
    <xf numFmtId="0" fontId="54" fillId="2" borderId="3" xfId="7" applyFont="1" applyFill="1" applyBorder="1" applyProtection="1">
      <protection locked="0"/>
    </xf>
    <xf numFmtId="166" fontId="54" fillId="2" borderId="6" xfId="1" applyNumberFormat="1" applyFont="1" applyFill="1" applyBorder="1" applyProtection="1">
      <protection locked="0"/>
    </xf>
    <xf numFmtId="166" fontId="54" fillId="2" borderId="4" xfId="1" applyNumberFormat="1" applyFont="1" applyFill="1" applyBorder="1" applyProtection="1">
      <protection locked="0"/>
    </xf>
    <xf numFmtId="166" fontId="54" fillId="2" borderId="31" xfId="1" applyNumberFormat="1" applyFont="1" applyFill="1" applyBorder="1" applyProtection="1">
      <protection locked="0"/>
    </xf>
    <xf numFmtId="166" fontId="54" fillId="2" borderId="5" xfId="1" applyNumberFormat="1" applyFont="1" applyFill="1" applyBorder="1" applyProtection="1">
      <protection locked="0"/>
    </xf>
    <xf numFmtId="166" fontId="54" fillId="2" borderId="10" xfId="1" applyNumberFormat="1" applyFont="1" applyFill="1" applyBorder="1" applyProtection="1">
      <protection locked="0"/>
    </xf>
    <xf numFmtId="0" fontId="54" fillId="2" borderId="14" xfId="0" applyFont="1" applyFill="1" applyBorder="1" applyProtection="1">
      <protection locked="0"/>
    </xf>
    <xf numFmtId="166" fontId="54" fillId="2" borderId="14" xfId="1" applyNumberFormat="1" applyFont="1" applyFill="1" applyBorder="1"/>
    <xf numFmtId="0" fontId="54" fillId="2" borderId="17" xfId="7" applyFont="1" applyFill="1" applyBorder="1" applyProtection="1">
      <protection locked="0"/>
    </xf>
    <xf numFmtId="167" fontId="55" fillId="0" borderId="0" xfId="5" applyNumberFormat="1" applyFont="1" applyBorder="1" applyAlignment="1">
      <alignment wrapText="1"/>
    </xf>
    <xf numFmtId="167" fontId="54" fillId="2" borderId="12" xfId="5" applyNumberFormat="1" applyFont="1" applyFill="1" applyBorder="1" applyProtection="1">
      <protection locked="0"/>
    </xf>
    <xf numFmtId="167" fontId="54" fillId="2" borderId="20" xfId="5" applyNumberFormat="1" applyFont="1" applyFill="1" applyBorder="1" applyProtection="1">
      <protection locked="0"/>
    </xf>
    <xf numFmtId="167" fontId="54" fillId="2" borderId="20" xfId="5" applyNumberFormat="1" applyFont="1" applyFill="1" applyBorder="1"/>
    <xf numFmtId="167" fontId="54" fillId="2" borderId="11" xfId="5" applyNumberFormat="1" applyFont="1" applyFill="1" applyBorder="1" applyProtection="1">
      <protection locked="0"/>
    </xf>
    <xf numFmtId="0" fontId="55" fillId="0" borderId="0" xfId="7" applyFont="1"/>
    <xf numFmtId="0" fontId="54" fillId="2" borderId="15" xfId="0" applyFont="1" applyFill="1" applyBorder="1" applyProtection="1">
      <protection locked="0"/>
    </xf>
    <xf numFmtId="0" fontId="54" fillId="2" borderId="19" xfId="0" applyFont="1" applyFill="1" applyBorder="1" applyProtection="1">
      <protection locked="0"/>
    </xf>
    <xf numFmtId="0" fontId="54" fillId="2" borderId="19" xfId="7" applyFont="1" applyFill="1" applyBorder="1" applyProtection="1">
      <protection locked="0"/>
    </xf>
    <xf numFmtId="0" fontId="54" fillId="2" borderId="15" xfId="7" applyFont="1" applyFill="1" applyBorder="1" applyProtection="1">
      <protection locked="0"/>
    </xf>
    <xf numFmtId="0" fontId="54" fillId="2" borderId="18" xfId="7" applyFont="1" applyFill="1" applyBorder="1" applyProtection="1">
      <protection locked="0"/>
    </xf>
    <xf numFmtId="168" fontId="54" fillId="0" borderId="0" xfId="9" applyNumberFormat="1" applyFont="1" applyBorder="1" applyAlignment="1">
      <alignment wrapText="1"/>
    </xf>
    <xf numFmtId="168" fontId="54" fillId="2" borderId="3" xfId="9" applyNumberFormat="1" applyFont="1" applyFill="1" applyBorder="1"/>
    <xf numFmtId="168" fontId="54" fillId="2" borderId="6" xfId="9" applyNumberFormat="1" applyFont="1" applyFill="1" applyBorder="1"/>
    <xf numFmtId="168" fontId="54" fillId="0" borderId="0" xfId="7" applyNumberFormat="1" applyFont="1"/>
    <xf numFmtId="189" fontId="54" fillId="2" borderId="3" xfId="9" applyNumberFormat="1" applyFont="1" applyFill="1" applyBorder="1"/>
    <xf numFmtId="189" fontId="54" fillId="2" borderId="0" xfId="9" applyNumberFormat="1" applyFont="1" applyFill="1" applyBorder="1"/>
    <xf numFmtId="189" fontId="54" fillId="2" borderId="0" xfId="9" applyNumberFormat="1" applyFont="1" applyFill="1" applyBorder="1" applyProtection="1">
      <protection locked="0"/>
    </xf>
    <xf numFmtId="189" fontId="54" fillId="2" borderId="6" xfId="9" applyNumberFormat="1" applyFont="1" applyFill="1" applyBorder="1" applyProtection="1">
      <protection locked="0"/>
    </xf>
    <xf numFmtId="9" fontId="54" fillId="0" borderId="0" xfId="9" applyFont="1"/>
    <xf numFmtId="9" fontId="54" fillId="0" borderId="0" xfId="9" applyFont="1" applyBorder="1" applyAlignment="1">
      <alignment wrapText="1"/>
    </xf>
    <xf numFmtId="9" fontId="54" fillId="2" borderId="0" xfId="9" applyFont="1" applyFill="1" applyBorder="1" applyAlignment="1">
      <alignment wrapText="1"/>
    </xf>
    <xf numFmtId="166" fontId="54" fillId="2" borderId="0" xfId="7" applyNumberFormat="1" applyFont="1" applyFill="1" applyBorder="1" applyProtection="1">
      <protection locked="0"/>
    </xf>
    <xf numFmtId="0" fontId="54" fillId="0" borderId="0" xfId="7" applyFont="1" applyFill="1"/>
    <xf numFmtId="0" fontId="54" fillId="0" borderId="0" xfId="7" applyNumberFormat="1" applyFont="1" applyFill="1" applyAlignment="1">
      <alignment horizontal="left"/>
    </xf>
    <xf numFmtId="0" fontId="54" fillId="0" borderId="0" xfId="7" applyNumberFormat="1" applyFont="1" applyFill="1" applyAlignment="1"/>
    <xf numFmtId="0" fontId="54" fillId="0" borderId="0" xfId="7" applyFont="1" applyAlignment="1">
      <alignment wrapText="1"/>
    </xf>
    <xf numFmtId="49" fontId="51" fillId="0" borderId="0" xfId="0" quotePrefix="1" applyNumberFormat="1" applyFont="1" applyBorder="1" applyAlignment="1">
      <alignment horizontal="left" wrapText="1"/>
    </xf>
    <xf numFmtId="172" fontId="51" fillId="0" borderId="0" xfId="0" applyNumberFormat="1" applyFont="1" applyBorder="1" applyAlignment="1">
      <alignment horizontal="left"/>
    </xf>
    <xf numFmtId="0" fontId="51" fillId="0" borderId="0" xfId="0" applyNumberFormat="1" applyFont="1" applyAlignment="1">
      <alignment horizontal="center"/>
    </xf>
    <xf numFmtId="0" fontId="51" fillId="0" borderId="0" xfId="0" applyNumberFormat="1" applyFont="1" applyBorder="1" applyAlignment="1">
      <alignment horizontal="center"/>
    </xf>
    <xf numFmtId="0" fontId="57" fillId="0" borderId="0" xfId="0" quotePrefix="1" applyNumberFormat="1" applyFont="1" applyBorder="1" applyAlignment="1">
      <alignment horizontal="center"/>
    </xf>
    <xf numFmtId="49" fontId="51" fillId="0" borderId="0" xfId="0" quotePrefix="1" applyNumberFormat="1" applyFont="1" applyAlignment="1">
      <alignment horizontal="left"/>
    </xf>
    <xf numFmtId="167" fontId="51" fillId="0" borderId="0" xfId="152" applyNumberFormat="1" applyFont="1" applyAlignment="1">
      <alignment horizontal="right"/>
    </xf>
    <xf numFmtId="172" fontId="51" fillId="0" borderId="0" xfId="0" applyNumberFormat="1" applyFont="1" applyAlignment="1">
      <alignment horizontal="right"/>
    </xf>
    <xf numFmtId="49" fontId="51" fillId="0" borderId="0" xfId="0" applyNumberFormat="1" applyFont="1" applyBorder="1" applyAlignment="1">
      <alignment horizontal="center"/>
    </xf>
    <xf numFmtId="172" fontId="51" fillId="0" borderId="16" xfId="0" applyNumberFormat="1" applyFont="1" applyBorder="1" applyAlignment="1">
      <alignment horizontal="right"/>
    </xf>
    <xf numFmtId="172" fontId="51" fillId="0" borderId="16" xfId="158" applyNumberFormat="1" applyFont="1" applyBorder="1" applyAlignment="1">
      <alignment horizontal="right"/>
    </xf>
    <xf numFmtId="49" fontId="52" fillId="0" borderId="0" xfId="0" quotePrefix="1" applyNumberFormat="1" applyFont="1" applyAlignment="1">
      <alignment horizontal="left"/>
    </xf>
    <xf numFmtId="192" fontId="51" fillId="0" borderId="20" xfId="0" applyNumberFormat="1" applyFont="1" applyBorder="1" applyAlignment="1">
      <alignment horizontal="right"/>
    </xf>
    <xf numFmtId="166" fontId="54" fillId="2" borderId="0" xfId="1" applyNumberFormat="1" applyFont="1" applyFill="1" applyBorder="1" applyAlignment="1" applyProtection="1">
      <alignment horizontal="left" wrapText="1"/>
      <protection locked="0"/>
    </xf>
    <xf numFmtId="168" fontId="55" fillId="0" borderId="0" xfId="9" applyNumberFormat="1" applyFont="1" applyBorder="1" applyProtection="1">
      <protection locked="0"/>
    </xf>
    <xf numFmtId="0" fontId="55" fillId="2" borderId="0" xfId="7" applyFont="1" applyFill="1" applyAlignment="1" applyProtection="1">
      <alignment wrapText="1"/>
      <protection locked="0"/>
    </xf>
    <xf numFmtId="172" fontId="54" fillId="2" borderId="0" xfId="1" applyNumberFormat="1" applyFont="1" applyFill="1" applyBorder="1" applyProtection="1">
      <protection locked="0"/>
    </xf>
    <xf numFmtId="172" fontId="54" fillId="2" borderId="3" xfId="1" applyNumberFormat="1" applyFont="1" applyFill="1" applyBorder="1" applyProtection="1">
      <protection locked="0"/>
    </xf>
    <xf numFmtId="172" fontId="54" fillId="2" borderId="10" xfId="1" applyNumberFormat="1" applyFont="1" applyFill="1" applyBorder="1" applyProtection="1">
      <protection locked="0"/>
    </xf>
    <xf numFmtId="172" fontId="54" fillId="2" borderId="16" xfId="1" applyNumberFormat="1" applyFont="1" applyFill="1" applyBorder="1" applyProtection="1">
      <protection locked="0"/>
    </xf>
    <xf numFmtId="172" fontId="54" fillId="2" borderId="32" xfId="1" applyNumberFormat="1" applyFont="1" applyFill="1" applyBorder="1" applyProtection="1">
      <protection locked="0"/>
    </xf>
    <xf numFmtId="172" fontId="54" fillId="2" borderId="6" xfId="1" applyNumberFormat="1" applyFont="1" applyFill="1" applyBorder="1" applyProtection="1">
      <protection locked="0"/>
    </xf>
    <xf numFmtId="193" fontId="54" fillId="2" borderId="2" xfId="9" applyNumberFormat="1" applyFont="1" applyFill="1" applyBorder="1" applyProtection="1">
      <protection locked="0"/>
    </xf>
    <xf numFmtId="193" fontId="54" fillId="2" borderId="14" xfId="9" applyNumberFormat="1" applyFont="1" applyFill="1" applyBorder="1" applyProtection="1">
      <protection locked="0"/>
    </xf>
    <xf numFmtId="193" fontId="54" fillId="2" borderId="9" xfId="9" applyNumberFormat="1" applyFont="1" applyFill="1" applyBorder="1" applyProtection="1">
      <protection locked="0"/>
    </xf>
    <xf numFmtId="194" fontId="51" fillId="0" borderId="0" xfId="9" applyNumberFormat="1" applyFont="1" applyFill="1" applyBorder="1" applyAlignment="1">
      <alignment horizontal="right"/>
    </xf>
    <xf numFmtId="194" fontId="51" fillId="0" borderId="0" xfId="9" applyNumberFormat="1" applyFont="1" applyFill="1" applyAlignment="1">
      <alignment horizontal="right"/>
    </xf>
    <xf numFmtId="194" fontId="51" fillId="0" borderId="0" xfId="9" applyNumberFormat="1" applyFont="1" applyFill="1"/>
    <xf numFmtId="194" fontId="51" fillId="0" borderId="0" xfId="9" applyNumberFormat="1" applyFont="1"/>
    <xf numFmtId="194" fontId="54" fillId="0" borderId="0" xfId="9" applyNumberFormat="1" applyFont="1" applyFill="1" applyBorder="1" applyAlignment="1">
      <alignment horizontal="right"/>
    </xf>
    <xf numFmtId="194" fontId="54" fillId="0" borderId="0" xfId="9" applyNumberFormat="1" applyFont="1" applyFill="1" applyAlignment="1">
      <alignment horizontal="right"/>
    </xf>
    <xf numFmtId="194" fontId="54" fillId="0" borderId="0" xfId="12" applyNumberFormat="1" applyFont="1" applyAlignment="1">
      <alignment horizontal="right"/>
    </xf>
    <xf numFmtId="0" fontId="52" fillId="34" borderId="0" xfId="12" applyFont="1" applyFill="1"/>
    <xf numFmtId="194" fontId="52" fillId="34" borderId="0" xfId="9" applyNumberFormat="1" applyFont="1" applyFill="1" applyBorder="1" applyAlignment="1">
      <alignment horizontal="right"/>
    </xf>
    <xf numFmtId="194" fontId="52" fillId="34" borderId="0" xfId="9" applyNumberFormat="1" applyFont="1" applyFill="1" applyAlignment="1">
      <alignment horizontal="right"/>
    </xf>
    <xf numFmtId="9" fontId="51" fillId="2" borderId="0" xfId="9" applyFont="1" applyFill="1"/>
    <xf numFmtId="175" fontId="55" fillId="2" borderId="0" xfId="1" applyNumberFormat="1" applyFont="1" applyFill="1" applyBorder="1" applyAlignment="1">
      <alignment vertical="top" wrapText="1"/>
    </xf>
    <xf numFmtId="168" fontId="51" fillId="2" borderId="0" xfId="9" applyNumberFormat="1" applyFont="1" applyFill="1"/>
    <xf numFmtId="166" fontId="54" fillId="0" borderId="0" xfId="1" applyNumberFormat="1" applyFont="1" applyFill="1" applyBorder="1" applyProtection="1"/>
    <xf numFmtId="166" fontId="51" fillId="0" borderId="0" xfId="158" applyNumberFormat="1" applyFont="1" applyFill="1" applyBorder="1" applyAlignment="1">
      <alignment horizontal="right"/>
    </xf>
    <xf numFmtId="168" fontId="63" fillId="0" borderId="0" xfId="9" applyNumberFormat="1" applyFont="1" applyFill="1" applyBorder="1" applyAlignment="1" applyProtection="1">
      <alignment horizontal="left"/>
      <protection locked="0"/>
    </xf>
    <xf numFmtId="0" fontId="54" fillId="0" borderId="0" xfId="7" applyFont="1" applyFill="1" applyBorder="1" applyProtection="1">
      <protection locked="0"/>
    </xf>
    <xf numFmtId="164" fontId="54" fillId="0" borderId="3" xfId="5" applyFont="1" applyFill="1" applyBorder="1" applyProtection="1"/>
    <xf numFmtId="164" fontId="54" fillId="0" borderId="0" xfId="5" applyFont="1" applyFill="1" applyBorder="1" applyProtection="1"/>
    <xf numFmtId="164" fontId="54" fillId="0" borderId="0" xfId="5" applyFont="1" applyFill="1" applyBorder="1" applyProtection="1">
      <protection locked="0"/>
    </xf>
    <xf numFmtId="164" fontId="54" fillId="0" borderId="10" xfId="5" applyFont="1" applyFill="1" applyBorder="1" applyProtection="1"/>
    <xf numFmtId="166" fontId="54" fillId="0" borderId="10" xfId="1" applyNumberFormat="1" applyFont="1" applyFill="1" applyBorder="1" applyProtection="1"/>
    <xf numFmtId="166" fontId="62" fillId="0" borderId="32" xfId="1" applyNumberFormat="1" applyFont="1" applyBorder="1" applyProtection="1">
      <protection locked="0"/>
    </xf>
    <xf numFmtId="166" fontId="62" fillId="0" borderId="8" xfId="1" applyNumberFormat="1" applyFont="1" applyFill="1" applyBorder="1" applyProtection="1">
      <protection locked="0"/>
    </xf>
    <xf numFmtId="167" fontId="54" fillId="0" borderId="6" xfId="5" applyNumberFormat="1" applyFont="1" applyFill="1" applyBorder="1" applyProtection="1"/>
    <xf numFmtId="0" fontId="55" fillId="4" borderId="1" xfId="7" applyFont="1" applyFill="1" applyBorder="1" applyAlignment="1" applyProtection="1">
      <alignment horizontal="center"/>
      <protection locked="0"/>
    </xf>
    <xf numFmtId="164" fontId="54" fillId="0" borderId="15" xfId="5" applyFont="1" applyFill="1" applyBorder="1" applyProtection="1"/>
    <xf numFmtId="166" fontId="62" fillId="2" borderId="7" xfId="1" applyNumberFormat="1" applyFont="1" applyFill="1" applyBorder="1" applyProtection="1">
      <protection locked="0"/>
    </xf>
    <xf numFmtId="9" fontId="53" fillId="0" borderId="0" xfId="9" applyFont="1" applyAlignment="1">
      <alignment wrapText="1"/>
    </xf>
    <xf numFmtId="167" fontId="54" fillId="0" borderId="0" xfId="5" applyNumberFormat="1" applyFont="1" applyFill="1" applyBorder="1" applyProtection="1">
      <protection locked="0"/>
    </xf>
    <xf numFmtId="167" fontId="54" fillId="0" borderId="10" xfId="5" applyNumberFormat="1" applyFont="1" applyFill="1" applyBorder="1" applyProtection="1">
      <protection locked="0"/>
    </xf>
    <xf numFmtId="166" fontId="54" fillId="0" borderId="16" xfId="1" applyNumberFormat="1" applyFont="1" applyFill="1" applyBorder="1" applyProtection="1">
      <protection locked="0"/>
    </xf>
    <xf numFmtId="166" fontId="54" fillId="0" borderId="32" xfId="1" applyNumberFormat="1" applyFont="1" applyFill="1" applyBorder="1" applyProtection="1">
      <protection locked="0"/>
    </xf>
    <xf numFmtId="0" fontId="54" fillId="0" borderId="0" xfId="0" applyFont="1" applyFill="1" applyBorder="1" applyProtection="1">
      <protection locked="0"/>
    </xf>
    <xf numFmtId="166" fontId="54" fillId="0" borderId="0" xfId="1" applyNumberFormat="1" applyFont="1" applyFill="1" applyBorder="1" applyProtection="1">
      <protection locked="0"/>
    </xf>
    <xf numFmtId="172" fontId="54" fillId="2" borderId="7" xfId="1" applyNumberFormat="1" applyFont="1" applyFill="1" applyBorder="1" applyProtection="1">
      <protection locked="0"/>
    </xf>
    <xf numFmtId="166" fontId="54" fillId="0" borderId="10" xfId="1" applyNumberFormat="1" applyFont="1" applyFill="1" applyBorder="1" applyProtection="1">
      <protection locked="0"/>
    </xf>
    <xf numFmtId="168" fontId="54" fillId="0" borderId="0" xfId="9" applyNumberFormat="1" applyFont="1" applyFill="1" applyBorder="1" applyProtection="1">
      <protection locked="0"/>
    </xf>
    <xf numFmtId="165" fontId="54" fillId="0" borderId="3" xfId="1" applyFont="1" applyFill="1" applyBorder="1" applyProtection="1"/>
    <xf numFmtId="165" fontId="54" fillId="0" borderId="16" xfId="1" applyFont="1" applyFill="1" applyBorder="1" applyProtection="1"/>
    <xf numFmtId="165" fontId="54" fillId="0" borderId="10" xfId="1" applyFont="1" applyFill="1" applyBorder="1" applyProtection="1"/>
    <xf numFmtId="165" fontId="54" fillId="0" borderId="6" xfId="1" applyFont="1" applyFill="1" applyBorder="1" applyProtection="1"/>
    <xf numFmtId="164" fontId="54" fillId="0" borderId="46" xfId="5" applyFont="1" applyFill="1" applyBorder="1" applyProtection="1"/>
    <xf numFmtId="164" fontId="54" fillId="0" borderId="30" xfId="5" applyFont="1" applyFill="1" applyBorder="1" applyProtection="1"/>
    <xf numFmtId="164" fontId="51" fillId="0" borderId="30" xfId="0" applyNumberFormat="1" applyFont="1" applyFill="1" applyBorder="1" applyAlignment="1">
      <alignment horizontal="right"/>
    </xf>
    <xf numFmtId="164" fontId="54" fillId="0" borderId="44" xfId="5" applyFont="1" applyFill="1" applyBorder="1" applyProtection="1"/>
    <xf numFmtId="164" fontId="54" fillId="0" borderId="13" xfId="5" applyFont="1" applyFill="1" applyBorder="1" applyProtection="1"/>
    <xf numFmtId="166" fontId="62" fillId="0" borderId="3" xfId="1" applyNumberFormat="1" applyFont="1" applyFill="1" applyBorder="1" applyProtection="1">
      <protection locked="0"/>
    </xf>
    <xf numFmtId="166" fontId="62" fillId="0" borderId="0" xfId="1" applyNumberFormat="1" applyFont="1" applyFill="1" applyBorder="1" applyProtection="1">
      <protection locked="0"/>
    </xf>
    <xf numFmtId="165" fontId="54" fillId="0" borderId="7" xfId="1" applyFont="1" applyFill="1" applyBorder="1" applyProtection="1"/>
    <xf numFmtId="164" fontId="54" fillId="0" borderId="30" xfId="5" applyFont="1" applyFill="1" applyBorder="1" applyProtection="1">
      <protection locked="0"/>
    </xf>
    <xf numFmtId="165" fontId="55" fillId="0" borderId="0" xfId="1" applyFont="1" applyProtection="1">
      <protection locked="0"/>
    </xf>
    <xf numFmtId="0" fontId="54" fillId="2" borderId="5" xfId="0" applyFont="1" applyFill="1" applyBorder="1" applyProtection="1">
      <protection locked="0"/>
    </xf>
    <xf numFmtId="166" fontId="62" fillId="2" borderId="6" xfId="1" applyNumberFormat="1" applyFont="1" applyFill="1" applyBorder="1" applyProtection="1">
      <protection locked="0"/>
    </xf>
    <xf numFmtId="0" fontId="54" fillId="2" borderId="6" xfId="0" applyFont="1" applyFill="1" applyBorder="1" applyProtection="1">
      <protection locked="0"/>
    </xf>
    <xf numFmtId="0" fontId="54" fillId="2" borderId="8" xfId="0" applyFont="1" applyFill="1" applyBorder="1" applyProtection="1">
      <protection locked="0"/>
    </xf>
    <xf numFmtId="166" fontId="54" fillId="0" borderId="6" xfId="1" applyNumberFormat="1" applyFont="1" applyFill="1" applyBorder="1" applyProtection="1">
      <protection locked="0"/>
    </xf>
    <xf numFmtId="166" fontId="54" fillId="0" borderId="8" xfId="1" applyNumberFormat="1" applyFont="1" applyFill="1" applyBorder="1" applyProtection="1">
      <protection locked="0"/>
    </xf>
    <xf numFmtId="166" fontId="54" fillId="0" borderId="1" xfId="1" applyNumberFormat="1" applyFont="1" applyFill="1" applyBorder="1" applyProtection="1">
      <protection locked="0"/>
    </xf>
    <xf numFmtId="167" fontId="54" fillId="2" borderId="46" xfId="5" applyNumberFormat="1" applyFont="1" applyFill="1" applyBorder="1" applyProtection="1"/>
    <xf numFmtId="167" fontId="54" fillId="2" borderId="30" xfId="5" applyNumberFormat="1" applyFont="1" applyFill="1" applyBorder="1" applyProtection="1"/>
    <xf numFmtId="167" fontId="54" fillId="2" borderId="13" xfId="5" applyNumberFormat="1" applyFont="1" applyFill="1" applyBorder="1" applyProtection="1"/>
    <xf numFmtId="171" fontId="51" fillId="2" borderId="30" xfId="0" applyNumberFormat="1" applyFont="1" applyFill="1" applyBorder="1" applyAlignment="1">
      <alignment horizontal="right"/>
    </xf>
    <xf numFmtId="167" fontId="54" fillId="2" borderId="44" xfId="5" applyNumberFormat="1" applyFont="1" applyFill="1" applyBorder="1" applyProtection="1"/>
    <xf numFmtId="167" fontId="54" fillId="0" borderId="13" xfId="5" applyNumberFormat="1" applyFont="1" applyFill="1" applyBorder="1" applyProtection="1"/>
    <xf numFmtId="0" fontId="55" fillId="4" borderId="14" xfId="0" applyFont="1" applyFill="1" applyBorder="1" applyAlignment="1" applyProtection="1">
      <alignment horizontal="center" wrapText="1"/>
      <protection locked="0"/>
    </xf>
    <xf numFmtId="0" fontId="54" fillId="0" borderId="0" xfId="7" applyFont="1" applyFill="1" applyAlignment="1" applyProtection="1">
      <alignment horizontal="left" vertical="top" wrapText="1"/>
      <protection locked="0"/>
    </xf>
    <xf numFmtId="0" fontId="54" fillId="0" borderId="0" xfId="0" applyFont="1" applyAlignment="1">
      <alignment vertical="top" wrapText="1"/>
    </xf>
    <xf numFmtId="0" fontId="54" fillId="2" borderId="0" xfId="0" applyFont="1" applyFill="1" applyAlignment="1">
      <alignment vertical="top" wrapText="1"/>
    </xf>
    <xf numFmtId="0" fontId="54" fillId="0" borderId="0" xfId="7" applyFont="1" applyAlignment="1" applyProtection="1">
      <alignment horizontal="left" vertical="top" wrapText="1"/>
      <protection locked="0"/>
    </xf>
    <xf numFmtId="166" fontId="65" fillId="2" borderId="6" xfId="1" applyNumberFormat="1" applyFont="1" applyFill="1" applyBorder="1" applyProtection="1"/>
    <xf numFmtId="167" fontId="62" fillId="2" borderId="49" xfId="0" applyNumberFormat="1" applyFont="1" applyFill="1" applyBorder="1" applyProtection="1">
      <protection locked="0"/>
    </xf>
    <xf numFmtId="0" fontId="65" fillId="0" borderId="0" xfId="0" applyFont="1"/>
    <xf numFmtId="0" fontId="65" fillId="0" borderId="0" xfId="0" applyFont="1" applyFill="1"/>
    <xf numFmtId="166" fontId="51" fillId="0" borderId="0" xfId="1" applyNumberFormat="1" applyFont="1" applyBorder="1" applyAlignment="1" applyProtection="1">
      <alignment wrapText="1"/>
      <protection locked="0"/>
    </xf>
    <xf numFmtId="166" fontId="51" fillId="2" borderId="3" xfId="1" applyNumberFormat="1" applyFont="1" applyFill="1" applyBorder="1" applyProtection="1"/>
    <xf numFmtId="166" fontId="51" fillId="2" borderId="0" xfId="1" applyNumberFormat="1" applyFont="1" applyFill="1" applyBorder="1" applyProtection="1"/>
    <xf numFmtId="166" fontId="51" fillId="2" borderId="6" xfId="1" applyNumberFormat="1" applyFont="1" applyFill="1" applyBorder="1" applyProtection="1"/>
    <xf numFmtId="166" fontId="51" fillId="2" borderId="10" xfId="1" applyNumberFormat="1" applyFont="1" applyFill="1" applyBorder="1" applyProtection="1"/>
    <xf numFmtId="166" fontId="51" fillId="0" borderId="6" xfId="1" applyNumberFormat="1" applyFont="1" applyFill="1" applyBorder="1" applyProtection="1"/>
    <xf numFmtId="165" fontId="51" fillId="0" borderId="0" xfId="1" applyFont="1" applyProtection="1">
      <protection locked="0"/>
    </xf>
    <xf numFmtId="0" fontId="51" fillId="0" borderId="0" xfId="7" applyFont="1" applyProtection="1">
      <protection locked="0"/>
    </xf>
    <xf numFmtId="0" fontId="51" fillId="0" borderId="0" xfId="0" applyFont="1" applyAlignment="1">
      <alignment vertical="top"/>
    </xf>
    <xf numFmtId="0" fontId="51" fillId="0" borderId="0" xfId="0" applyFont="1" applyFill="1"/>
    <xf numFmtId="0" fontId="52" fillId="0" borderId="0" xfId="0" applyFont="1"/>
    <xf numFmtId="0" fontId="51" fillId="0" borderId="0" xfId="0" applyFont="1"/>
    <xf numFmtId="166" fontId="51" fillId="0" borderId="6" xfId="1" applyNumberFormat="1" applyFont="1" applyFill="1" applyBorder="1" applyProtection="1">
      <protection locked="0"/>
    </xf>
    <xf numFmtId="164" fontId="51" fillId="0" borderId="6" xfId="5" applyFont="1" applyFill="1" applyBorder="1" applyProtection="1"/>
    <xf numFmtId="164" fontId="51" fillId="0" borderId="13" xfId="5" applyFont="1" applyFill="1" applyBorder="1" applyProtection="1"/>
    <xf numFmtId="166" fontId="51" fillId="0" borderId="8" xfId="1" applyNumberFormat="1" applyFont="1" applyFill="1" applyBorder="1" applyProtection="1">
      <protection locked="0"/>
    </xf>
    <xf numFmtId="9" fontId="51" fillId="0" borderId="5" xfId="9" applyFont="1" applyFill="1" applyBorder="1" applyProtection="1">
      <protection locked="0"/>
    </xf>
    <xf numFmtId="175" fontId="54" fillId="0" borderId="6" xfId="1" applyNumberFormat="1" applyFont="1" applyFill="1" applyBorder="1" applyProtection="1">
      <protection locked="0"/>
    </xf>
    <xf numFmtId="168" fontId="54" fillId="0" borderId="0" xfId="147" applyNumberFormat="1" applyFont="1" applyFill="1" applyBorder="1" applyAlignment="1">
      <alignment horizontal="right"/>
    </xf>
    <xf numFmtId="168" fontId="51" fillId="0" borderId="6" xfId="147" applyNumberFormat="1" applyFont="1" applyFill="1" applyBorder="1"/>
    <xf numFmtId="168" fontId="51" fillId="0" borderId="0" xfId="147" applyNumberFormat="1" applyFont="1" applyFill="1" applyBorder="1"/>
    <xf numFmtId="168" fontId="51" fillId="0" borderId="3" xfId="147" applyNumberFormat="1" applyFont="1" applyFill="1" applyBorder="1"/>
    <xf numFmtId="175" fontId="54" fillId="0" borderId="0" xfId="146" applyNumberFormat="1" applyFont="1" applyFill="1" applyBorder="1" applyAlignment="1">
      <alignment horizontal="right"/>
    </xf>
    <xf numFmtId="175" fontId="51" fillId="0" borderId="6" xfId="146" applyNumberFormat="1" applyFont="1" applyFill="1" applyBorder="1"/>
    <xf numFmtId="175" fontId="51" fillId="0" borderId="0" xfId="146" applyNumberFormat="1" applyFont="1" applyFill="1" applyBorder="1"/>
    <xf numFmtId="175" fontId="51" fillId="0" borderId="3" xfId="1" applyNumberFormat="1" applyFont="1" applyFill="1" applyBorder="1"/>
    <xf numFmtId="175" fontId="54" fillId="0" borderId="16" xfId="146" applyNumberFormat="1" applyFont="1" applyFill="1" applyBorder="1" applyAlignment="1">
      <alignment horizontal="right"/>
    </xf>
    <xf numFmtId="168" fontId="54" fillId="0" borderId="16" xfId="147" applyNumberFormat="1" applyFont="1" applyFill="1" applyBorder="1" applyAlignment="1">
      <alignment horizontal="right"/>
    </xf>
    <xf numFmtId="168" fontId="51" fillId="0" borderId="1" xfId="147" applyNumberFormat="1" applyFont="1" applyFill="1" applyBorder="1"/>
    <xf numFmtId="168" fontId="51" fillId="0" borderId="14" xfId="147" applyNumberFormat="1" applyFont="1" applyFill="1" applyBorder="1"/>
    <xf numFmtId="168" fontId="51" fillId="0" borderId="2" xfId="147" applyNumberFormat="1" applyFont="1" applyFill="1" applyBorder="1"/>
    <xf numFmtId="165" fontId="51" fillId="0" borderId="0" xfId="146" applyFont="1" applyFill="1"/>
    <xf numFmtId="189" fontId="54" fillId="0" borderId="6" xfId="9" applyNumberFormat="1" applyFont="1" applyFill="1" applyBorder="1" applyProtection="1">
      <protection locked="0"/>
    </xf>
    <xf numFmtId="168" fontId="54" fillId="0" borderId="1" xfId="9" applyNumberFormat="1" applyFont="1" applyFill="1" applyBorder="1" applyProtection="1">
      <protection locked="0"/>
    </xf>
    <xf numFmtId="172" fontId="51" fillId="0" borderId="0" xfId="0" applyNumberFormat="1" applyFont="1" applyBorder="1" applyAlignment="1">
      <alignment horizontal="right"/>
    </xf>
    <xf numFmtId="0" fontId="55" fillId="4" borderId="14" xfId="0" applyFont="1" applyFill="1" applyBorder="1" applyAlignment="1" applyProtection="1">
      <alignment horizontal="center" wrapText="1"/>
      <protection locked="0"/>
    </xf>
    <xf numFmtId="0" fontId="52" fillId="4" borderId="14" xfId="145" applyFont="1" applyFill="1" applyBorder="1" applyAlignment="1">
      <alignment horizontal="center" wrapText="1"/>
    </xf>
    <xf numFmtId="49" fontId="54" fillId="0" borderId="0" xfId="0" quotePrefix="1" applyNumberFormat="1" applyFont="1" applyAlignment="1">
      <alignment horizontal="left"/>
    </xf>
    <xf numFmtId="165" fontId="54" fillId="0" borderId="0" xfId="1" applyFont="1" applyFill="1" applyBorder="1" applyProtection="1"/>
    <xf numFmtId="9" fontId="51" fillId="0" borderId="0" xfId="12" applyNumberFormat="1" applyFont="1" applyFill="1" applyBorder="1" applyAlignment="1">
      <alignment horizontal="right"/>
    </xf>
    <xf numFmtId="0" fontId="51" fillId="0" borderId="0" xfId="12" applyFont="1" applyFill="1" applyBorder="1" applyAlignment="1">
      <alignment horizontal="right"/>
    </xf>
    <xf numFmtId="0" fontId="51" fillId="0" borderId="0" xfId="12" applyFont="1" applyFill="1" applyAlignment="1">
      <alignment horizontal="right"/>
    </xf>
    <xf numFmtId="0" fontId="52" fillId="2" borderId="0" xfId="7" applyFont="1" applyFill="1" applyProtection="1">
      <protection locked="0"/>
    </xf>
    <xf numFmtId="165" fontId="51" fillId="0" borderId="0" xfId="1" applyNumberFormat="1" applyFont="1" applyFill="1" applyBorder="1" applyProtection="1">
      <protection locked="0"/>
    </xf>
    <xf numFmtId="166" fontId="54" fillId="0" borderId="3" xfId="1" applyNumberFormat="1" applyFont="1" applyFill="1" applyBorder="1" applyProtection="1"/>
    <xf numFmtId="166" fontId="51" fillId="2" borderId="8" xfId="1" applyNumberFormat="1" applyFont="1" applyFill="1" applyBorder="1" applyProtection="1"/>
    <xf numFmtId="165" fontId="51" fillId="0" borderId="8" xfId="1" applyFont="1" applyFill="1" applyBorder="1" applyProtection="1"/>
    <xf numFmtId="0" fontId="55" fillId="0" borderId="1" xfId="0" applyFont="1" applyFill="1" applyBorder="1" applyAlignment="1">
      <alignment horizontal="center" vertical="center" wrapText="1"/>
    </xf>
    <xf numFmtId="165" fontId="51" fillId="0" borderId="6" xfId="1" applyFont="1" applyFill="1" applyBorder="1" applyProtection="1"/>
    <xf numFmtId="49" fontId="51" fillId="0" borderId="0" xfId="0" quotePrefix="1" applyNumberFormat="1" applyFont="1" applyFill="1" applyAlignment="1">
      <alignment horizontal="left"/>
    </xf>
    <xf numFmtId="0" fontId="54" fillId="0" borderId="0" xfId="7" applyFont="1" applyAlignment="1">
      <alignment horizontal="left"/>
    </xf>
    <xf numFmtId="0" fontId="54" fillId="0" borderId="0" xfId="7" applyFont="1" applyFill="1" applyAlignment="1" applyProtection="1">
      <alignment horizontal="left"/>
      <protection locked="0"/>
    </xf>
    <xf numFmtId="49" fontId="58" fillId="0" borderId="0" xfId="1" quotePrefix="1" applyNumberFormat="1" applyFont="1" applyFill="1" applyAlignment="1">
      <alignment horizontal="center"/>
    </xf>
    <xf numFmtId="49" fontId="59" fillId="0" borderId="0" xfId="1" quotePrefix="1" applyNumberFormat="1" applyFont="1" applyFill="1" applyAlignment="1">
      <alignment horizontal="center"/>
    </xf>
    <xf numFmtId="49" fontId="59" fillId="0" borderId="0" xfId="1" applyNumberFormat="1" applyFont="1" applyFill="1" applyAlignment="1">
      <alignment horizontal="center"/>
    </xf>
    <xf numFmtId="0" fontId="55" fillId="4" borderId="2" xfId="0" applyFont="1" applyFill="1" applyBorder="1" applyAlignment="1" applyProtection="1">
      <alignment horizontal="center" wrapText="1"/>
      <protection locked="0"/>
    </xf>
    <xf numFmtId="0" fontId="55" fillId="4" borderId="14" xfId="0" applyFont="1" applyFill="1" applyBorder="1" applyAlignment="1" applyProtection="1">
      <alignment horizontal="center" wrapText="1"/>
      <protection locked="0"/>
    </xf>
    <xf numFmtId="0" fontId="55" fillId="4" borderId="9" xfId="0" applyFont="1" applyFill="1" applyBorder="1" applyAlignment="1" applyProtection="1">
      <alignment horizontal="center" wrapText="1"/>
      <protection locked="0"/>
    </xf>
    <xf numFmtId="0" fontId="54" fillId="0" borderId="0" xfId="7" applyFont="1" applyFill="1" applyAlignment="1" applyProtection="1">
      <alignment horizontal="left" vertical="top" wrapText="1"/>
      <protection locked="0"/>
    </xf>
    <xf numFmtId="0" fontId="52" fillId="4" borderId="2" xfId="145" applyFont="1" applyFill="1" applyBorder="1" applyAlignment="1">
      <alignment horizontal="center" wrapText="1"/>
    </xf>
    <xf numFmtId="0" fontId="52" fillId="4" borderId="14" xfId="145" applyFont="1" applyFill="1" applyBorder="1" applyAlignment="1">
      <alignment horizontal="center" wrapText="1"/>
    </xf>
    <xf numFmtId="0" fontId="52" fillId="4" borderId="9" xfId="145" applyFont="1" applyFill="1" applyBorder="1" applyAlignment="1">
      <alignment horizontal="center" wrapText="1"/>
    </xf>
    <xf numFmtId="0" fontId="51" fillId="0" borderId="16" xfId="0" quotePrefix="1" applyNumberFormat="1" applyFont="1" applyFill="1" applyBorder="1" applyAlignment="1">
      <alignment horizontal="center"/>
    </xf>
    <xf numFmtId="49" fontId="15" fillId="0" borderId="21" xfId="14" applyNumberFormat="1" applyFont="1" applyBorder="1" applyAlignment="1">
      <alignment horizontal="center"/>
    </xf>
    <xf numFmtId="49" fontId="15" fillId="0" borderId="22" xfId="14" applyNumberFormat="1" applyFont="1" applyBorder="1" applyAlignment="1">
      <alignment horizontal="center"/>
    </xf>
    <xf numFmtId="49" fontId="15" fillId="0" borderId="23" xfId="14" applyNumberFormat="1" applyFont="1" applyBorder="1" applyAlignment="1">
      <alignment horizontal="center"/>
    </xf>
    <xf numFmtId="0" fontId="51" fillId="0" borderId="0" xfId="0" applyFont="1" applyFill="1" applyAlignment="1">
      <alignment horizontal="left" vertical="top" wrapText="1"/>
    </xf>
    <xf numFmtId="0" fontId="51" fillId="0" borderId="0" xfId="0" applyFont="1" applyFill="1" applyAlignment="1">
      <alignment horizontal="left" vertical="top"/>
    </xf>
    <xf numFmtId="0" fontId="51" fillId="0" borderId="0" xfId="0" applyFont="1" applyAlignment="1">
      <alignment horizontal="left" vertical="top" wrapText="1"/>
    </xf>
    <xf numFmtId="0" fontId="51" fillId="0" borderId="0" xfId="0" applyFont="1" applyAlignment="1">
      <alignment horizontal="left" vertical="top"/>
    </xf>
  </cellXfs>
  <cellStyles count="163">
    <cellStyle name="_analysis on new" xfId="20"/>
    <cellStyle name="_Biz_Fran" xfId="21"/>
    <cellStyle name="_Biz_Fran_4_UC-KFCWO" xfId="22"/>
    <cellStyle name="_Biz_Fran_5_PHDIWO" xfId="23"/>
    <cellStyle name="_Biz_Fran_7_CK" xfId="24"/>
    <cellStyle name="_Biz_Fran_X_Topside" xfId="25"/>
    <cellStyle name="_P13 2011" xfId="26"/>
    <cellStyle name="_Reconciliation (HQ Adj) P11-11" xfId="27"/>
    <cellStyle name="_Rollout2" xfId="28"/>
    <cellStyle name="=C:\WINNT\SYSTEM32\COMMAND.COM" xfId="29"/>
    <cellStyle name="20% - 强调文字颜色 1" xfId="30"/>
    <cellStyle name="20% - 强调文字颜色 2" xfId="31"/>
    <cellStyle name="20% - 强调文字颜色 3" xfId="32"/>
    <cellStyle name="20% - 强调文字颜色 4" xfId="33"/>
    <cellStyle name="20% - 强调文字颜色 5" xfId="34"/>
    <cellStyle name="20% - 强调文字颜色 6" xfId="35"/>
    <cellStyle name="40% - 强调文字颜色 1" xfId="36"/>
    <cellStyle name="40% - 强调文字颜色 2" xfId="37"/>
    <cellStyle name="40% - 强调文字颜色 3" xfId="38"/>
    <cellStyle name="40% - 强调文字颜色 4" xfId="39"/>
    <cellStyle name="40% - 强调文字颜色 5" xfId="40"/>
    <cellStyle name="40% - 强调文字颜色 6" xfId="41"/>
    <cellStyle name="60% - 强调文字颜色 1" xfId="42"/>
    <cellStyle name="60% - 强调文字颜色 2" xfId="43"/>
    <cellStyle name="60% - 强调文字颜色 3" xfId="44"/>
    <cellStyle name="60% - 强调文字颜色 4" xfId="45"/>
    <cellStyle name="60% - 强调文字颜色 5" xfId="46"/>
    <cellStyle name="60% - 强调文字颜色 6" xfId="47"/>
    <cellStyle name="Calc Currency (0)" xfId="48"/>
    <cellStyle name="Calc Currency (2)" xfId="49"/>
    <cellStyle name="Calc Percent (0)" xfId="50"/>
    <cellStyle name="Calc Percent (1)" xfId="51"/>
    <cellStyle name="Calc Percent (2)" xfId="52"/>
    <cellStyle name="Calc Units (0)" xfId="53"/>
    <cellStyle name="Calc Units (1)" xfId="54"/>
    <cellStyle name="Calc Units (2)" xfId="55"/>
    <cellStyle name="CellText1" xfId="56"/>
    <cellStyle name="CellText2" xfId="57"/>
    <cellStyle name="Comma" xfId="1" builtinId="3"/>
    <cellStyle name="Comma [00]" xfId="58"/>
    <cellStyle name="Comma 2" xfId="2"/>
    <cellStyle name="Comma 2 2" xfId="15"/>
    <cellStyle name="Comma 3" xfId="3"/>
    <cellStyle name="Comma 3 2" xfId="150"/>
    <cellStyle name="Comma 4" xfId="4"/>
    <cellStyle name="Comma 4 2" xfId="151"/>
    <cellStyle name="Comma 48" xfId="59"/>
    <cellStyle name="Comma 5" xfId="13"/>
    <cellStyle name="Comma 6" xfId="17"/>
    <cellStyle name="Comma 7" xfId="19"/>
    <cellStyle name="Comma 7 2" xfId="158"/>
    <cellStyle name="Comma 8" xfId="146"/>
    <cellStyle name="Currency" xfId="5" builtinId="4"/>
    <cellStyle name="Currency [00]" xfId="60"/>
    <cellStyle name="Currency 11" xfId="61"/>
    <cellStyle name="Currency 2" xfId="6"/>
    <cellStyle name="Currency 2 2" xfId="153"/>
    <cellStyle name="Currency 3" xfId="152"/>
    <cellStyle name="Date Short" xfId="62"/>
    <cellStyle name="Enter Currency (0)" xfId="63"/>
    <cellStyle name="Enter Currency (2)" xfId="64"/>
    <cellStyle name="Enter Units (0)" xfId="65"/>
    <cellStyle name="Enter Units (1)" xfId="66"/>
    <cellStyle name="Enter Units (2)" xfId="67"/>
    <cellStyle name="Grey" xfId="68"/>
    <cellStyle name="Header1" xfId="69"/>
    <cellStyle name="Header2" xfId="70"/>
    <cellStyle name="Input [yellow]" xfId="71"/>
    <cellStyle name="Link Currency (0)" xfId="72"/>
    <cellStyle name="Link Currency (2)" xfId="73"/>
    <cellStyle name="Link Units (0)" xfId="74"/>
    <cellStyle name="Link Units (1)" xfId="75"/>
    <cellStyle name="Link Units (2)" xfId="76"/>
    <cellStyle name="Normal" xfId="0" builtinId="0"/>
    <cellStyle name="Normal - Style1" xfId="77"/>
    <cellStyle name="Normal 10" xfId="78"/>
    <cellStyle name="Normal 100" xfId="79"/>
    <cellStyle name="Normal 11" xfId="80"/>
    <cellStyle name="Normal 12" xfId="81"/>
    <cellStyle name="Normal 13" xfId="142"/>
    <cellStyle name="Normal 13 2" xfId="161"/>
    <cellStyle name="Normal 14" xfId="145"/>
    <cellStyle name="Normal 15" xfId="149"/>
    <cellStyle name="Normal 18" xfId="143"/>
    <cellStyle name="Normal 18 2" xfId="162"/>
    <cellStyle name="Normal 2" xfId="7"/>
    <cellStyle name="Normal 2 16" xfId="82"/>
    <cellStyle name="Normal 2 2" xfId="83"/>
    <cellStyle name="Normal 2 3" xfId="84"/>
    <cellStyle name="Normal 2 6" xfId="85"/>
    <cellStyle name="Normal 25 2" xfId="86"/>
    <cellStyle name="Normal 3" xfId="8"/>
    <cellStyle name="Normal 3 13" xfId="87"/>
    <cellStyle name="Normal 3 2" xfId="88"/>
    <cellStyle name="Normal 3 2 4" xfId="89"/>
    <cellStyle name="Normal 3 3" xfId="154"/>
    <cellStyle name="Normal 4" xfId="12"/>
    <cellStyle name="Normal 4 2" xfId="90"/>
    <cellStyle name="Normal 4 3" xfId="144"/>
    <cellStyle name="Normal 4 3 2 4 3" xfId="91"/>
    <cellStyle name="Normal 4 3 2 4 3 2" xfId="159"/>
    <cellStyle name="Normal 4 4" xfId="156"/>
    <cellStyle name="Normal 5" xfId="14"/>
    <cellStyle name="Normal 6" xfId="16"/>
    <cellStyle name="Normal 7" xfId="18"/>
    <cellStyle name="Normal 7 2" xfId="157"/>
    <cellStyle name="Normal 8" xfId="92"/>
    <cellStyle name="Normal 8 2" xfId="160"/>
    <cellStyle name="Normal 9" xfId="93"/>
    <cellStyle name="Normal 99" xfId="94"/>
    <cellStyle name="Percent" xfId="9" builtinId="5"/>
    <cellStyle name="Percent [0]" xfId="95"/>
    <cellStyle name="Percent [00]" xfId="96"/>
    <cellStyle name="Percent [2]" xfId="97"/>
    <cellStyle name="Percent 10" xfId="98"/>
    <cellStyle name="Percent 2" xfId="10"/>
    <cellStyle name="Percent 2 2" xfId="148"/>
    <cellStyle name="Percent 3" xfId="11"/>
    <cellStyle name="Percent 3 2" xfId="155"/>
    <cellStyle name="Percent 4" xfId="147"/>
    <cellStyle name="PrePop Currency (0)" xfId="99"/>
    <cellStyle name="PrePop Currency (2)" xfId="100"/>
    <cellStyle name="PrePop Units (0)" xfId="101"/>
    <cellStyle name="PrePop Units (1)" xfId="102"/>
    <cellStyle name="PrePop Units (2)" xfId="103"/>
    <cellStyle name="Style 1" xfId="104"/>
    <cellStyle name="Text Indent A" xfId="105"/>
    <cellStyle name="Text Indent B" xfId="106"/>
    <cellStyle name="Text Indent C" xfId="107"/>
    <cellStyle name="标题" xfId="108"/>
    <cellStyle name="标题 1" xfId="109"/>
    <cellStyle name="标题 2" xfId="110"/>
    <cellStyle name="标题 3" xfId="111"/>
    <cellStyle name="标题 4" xfId="112"/>
    <cellStyle name="差" xfId="113"/>
    <cellStyle name="常规_0011sum" xfId="114"/>
    <cellStyle name="超级链接_PLDT" xfId="115"/>
    <cellStyle name="好" xfId="116"/>
    <cellStyle name="后继超级链接_TLC_P&amp;L_0918" xfId="117"/>
    <cellStyle name="汇总" xfId="118"/>
    <cellStyle name="货币[0]_04" xfId="119"/>
    <cellStyle name="货币_04" xfId="120"/>
    <cellStyle name="计算" xfId="121"/>
    <cellStyle name="检查单元格" xfId="122"/>
    <cellStyle name="解释性文本" xfId="123"/>
    <cellStyle name="警告文本" xfId="124"/>
    <cellStyle name="链接单元格" xfId="125"/>
    <cellStyle name="普通_BJ cny" xfId="126"/>
    <cellStyle name="千分位[0]_laroux" xfId="127"/>
    <cellStyle name="千分位_laroux" xfId="128"/>
    <cellStyle name="千位分隔[0]_04" xfId="129"/>
    <cellStyle name="千位分隔_04" xfId="130"/>
    <cellStyle name="强调文字颜色 1" xfId="131"/>
    <cellStyle name="强调文字颜色 2" xfId="132"/>
    <cellStyle name="强调文字颜色 3" xfId="133"/>
    <cellStyle name="强调文字颜色 4" xfId="134"/>
    <cellStyle name="强调文字颜色 5" xfId="135"/>
    <cellStyle name="强调文字颜色 6" xfId="136"/>
    <cellStyle name="适中" xfId="137"/>
    <cellStyle name="输出" xfId="138"/>
    <cellStyle name="输入" xfId="139"/>
    <cellStyle name="一般_季度订单" xfId="140"/>
    <cellStyle name="注释" xfId="141"/>
  </cellStyles>
  <dxfs count="11">
    <dxf>
      <font>
        <b/>
        <i val="0"/>
        <condense val="0"/>
        <extend val="0"/>
        <color indexed="1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FF66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19050</xdr:colOff>
      <xdr:row>1</xdr:row>
      <xdr:rowOff>57150</xdr:rowOff>
    </xdr:from>
    <xdr:to>
      <xdr:col>10</xdr:col>
      <xdr:colOff>476250</xdr:colOff>
      <xdr:row>1</xdr:row>
      <xdr:rowOff>57150</xdr:rowOff>
    </xdr:to>
    <xdr:sp macro="" textlink="">
      <xdr:nvSpPr>
        <xdr:cNvPr id="22046" name="Line 10"/>
        <xdr:cNvSpPr>
          <a:spLocks noChangeShapeType="1"/>
        </xdr:cNvSpPr>
      </xdr:nvSpPr>
      <xdr:spPr bwMode="auto">
        <a:xfrm>
          <a:off x="266700" y="219075"/>
          <a:ext cx="6886575" cy="0"/>
        </a:xfrm>
        <a:prstGeom prst="line">
          <a:avLst/>
        </a:prstGeom>
        <a:noFill/>
        <a:ln w="76200">
          <a:solidFill>
            <a:srgbClr val="CC0000"/>
          </a:solidFill>
          <a:round/>
          <a:headEnd/>
          <a:tailEnd/>
        </a:ln>
      </xdr:spPr>
    </xdr:sp>
    <xdr:clientData/>
  </xdr:twoCellAnchor>
  <xdr:twoCellAnchor>
    <xdr:from>
      <xdr:col>1</xdr:col>
      <xdr:colOff>57150</xdr:colOff>
      <xdr:row>1</xdr:row>
      <xdr:rowOff>85725</xdr:rowOff>
    </xdr:from>
    <xdr:to>
      <xdr:col>1</xdr:col>
      <xdr:colOff>57150</xdr:colOff>
      <xdr:row>38</xdr:row>
      <xdr:rowOff>0</xdr:rowOff>
    </xdr:to>
    <xdr:sp macro="" textlink="">
      <xdr:nvSpPr>
        <xdr:cNvPr id="22047" name="Line 11"/>
        <xdr:cNvSpPr>
          <a:spLocks noChangeShapeType="1"/>
        </xdr:cNvSpPr>
      </xdr:nvSpPr>
      <xdr:spPr bwMode="auto">
        <a:xfrm>
          <a:off x="304800" y="247650"/>
          <a:ext cx="0" cy="6943725"/>
        </a:xfrm>
        <a:prstGeom prst="line">
          <a:avLst/>
        </a:prstGeom>
        <a:noFill/>
        <a:ln w="76200">
          <a:solidFill>
            <a:srgbClr val="CC0000"/>
          </a:solidFill>
          <a:round/>
          <a:headEnd/>
          <a:tailEnd/>
        </a:ln>
      </xdr:spPr>
    </xdr:sp>
    <xdr:clientData/>
  </xdr:twoCellAnchor>
  <xdr:twoCellAnchor>
    <xdr:from>
      <xdr:col>1</xdr:col>
      <xdr:colOff>57149</xdr:colOff>
      <xdr:row>37</xdr:row>
      <xdr:rowOff>123824</xdr:rowOff>
    </xdr:from>
    <xdr:to>
      <xdr:col>11</xdr:col>
      <xdr:colOff>523874</xdr:colOff>
      <xdr:row>37</xdr:row>
      <xdr:rowOff>133349</xdr:rowOff>
    </xdr:to>
    <xdr:sp macro="" textlink="">
      <xdr:nvSpPr>
        <xdr:cNvPr id="22048" name="Line 20"/>
        <xdr:cNvSpPr>
          <a:spLocks noChangeShapeType="1"/>
        </xdr:cNvSpPr>
      </xdr:nvSpPr>
      <xdr:spPr bwMode="auto">
        <a:xfrm>
          <a:off x="304799" y="7153274"/>
          <a:ext cx="7610475" cy="9525"/>
        </a:xfrm>
        <a:prstGeom prst="line">
          <a:avLst/>
        </a:prstGeom>
        <a:noFill/>
        <a:ln w="76200">
          <a:solidFill>
            <a:srgbClr val="CC0000"/>
          </a:solidFill>
          <a:round/>
          <a:headEnd/>
          <a:tailEnd/>
        </a:ln>
      </xdr:spPr>
    </xdr:sp>
    <xdr:clientData/>
  </xdr:twoCellAnchor>
  <xdr:twoCellAnchor>
    <xdr:from>
      <xdr:col>11</xdr:col>
      <xdr:colOff>533400</xdr:colOff>
      <xdr:row>6</xdr:row>
      <xdr:rowOff>38100</xdr:rowOff>
    </xdr:from>
    <xdr:to>
      <xdr:col>11</xdr:col>
      <xdr:colOff>533400</xdr:colOff>
      <xdr:row>37</xdr:row>
      <xdr:rowOff>142875</xdr:rowOff>
    </xdr:to>
    <xdr:sp macro="" textlink="">
      <xdr:nvSpPr>
        <xdr:cNvPr id="22053" name="Line 13"/>
        <xdr:cNvSpPr>
          <a:spLocks noChangeShapeType="1"/>
        </xdr:cNvSpPr>
      </xdr:nvSpPr>
      <xdr:spPr bwMode="auto">
        <a:xfrm>
          <a:off x="7924800" y="1009650"/>
          <a:ext cx="0" cy="6162675"/>
        </a:xfrm>
        <a:prstGeom prst="line">
          <a:avLst/>
        </a:prstGeom>
        <a:noFill/>
        <a:ln w="76200">
          <a:solidFill>
            <a:srgbClr val="CC0000"/>
          </a:solidFill>
          <a:round/>
          <a:headEnd/>
          <a:tailEnd/>
        </a:ln>
      </xdr:spPr>
    </xdr:sp>
    <xdr:clientData/>
  </xdr:twoCellAnchor>
  <xdr:twoCellAnchor editAs="oneCell">
    <xdr:from>
      <xdr:col>10</xdr:col>
      <xdr:colOff>66675</xdr:colOff>
      <xdr:row>0</xdr:row>
      <xdr:rowOff>47625</xdr:rowOff>
    </xdr:from>
    <xdr:to>
      <xdr:col>11</xdr:col>
      <xdr:colOff>590550</xdr:colOff>
      <xdr:row>8</xdr:row>
      <xdr:rowOff>123825</xdr:rowOff>
    </xdr:to>
    <xdr:pic>
      <xdr:nvPicPr>
        <xdr:cNvPr id="12" name="图片 5"/>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750050" y="47625"/>
          <a:ext cx="1238250" cy="13462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20Report\mly\Deck\closing%20P11_HF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bdapp14\se\shared\PRI-FIN\2001\Fin-rep\Q4\q17rollup-Q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20Report\External%20Reporting\2016\external%20reporting%202016Q4\Item%203%20-%20Q12China_Leases2016Q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FCZ2283\AppData\Local\Microsoft\Windows\Temporary%20Internet%20Files\Content.Outlook\2Z22YHO0\US%20FAS144%20Summary%202016%20Speci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PANDA\Inbox\Y2013\P13\Topsides\2013P13Topside_HFM.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Report\2009%20report\YFC%2009P06\YFC%20P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mcs4005\AppData\Local\Microsoft\Windows\Temporary%20Internet%20Files\Content.Outlook\XH0PZNL3\YUM_Exhibit99.1_Workbook.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PANDA\Inbox\Y2014\P02\Topsides\2014P02Topside_HFM.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ghhyp03\FAS121\2006AOP_3%25\FAS14406AOP_3%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Summary-USD"/>
      <sheetName val="2_China Division P&amp;L"/>
      <sheetName val="3_MLC trends"/>
      <sheetName val="4_KFCWO"/>
      <sheetName val="5_PHDIWO"/>
      <sheetName val="6_G&amp;A"/>
      <sheetName val="7_CK"/>
      <sheetName val="8_FR-JV"/>
      <sheetName val="9_NFA"/>
      <sheetName val="10_JV Equity"/>
      <sheetName val="11_MI Equity"/>
      <sheetName val="12_Topside"/>
      <sheetName val="Supporting"/>
      <sheetName val="FX"/>
      <sheetName val="S_1.1Unit"/>
      <sheetName val="S_1.2D&amp;D"/>
      <sheetName val="S_2.1_CY_MTD"/>
      <sheetName val="S_2.2_PY_MTD"/>
      <sheetName val="S_2.3_CY_YTD_Temp"/>
      <sheetName val="S_2.4_PY_YTD_Temp"/>
      <sheetName val="S_3.1_PL"/>
      <sheetName val="S_3.2_Unit"/>
      <sheetName val="S_4.1_KFC"/>
      <sheetName val="S_4.2_TYUnit"/>
      <sheetName val="S_5.1_PHDI"/>
      <sheetName val="S_5.2_TYUnit"/>
      <sheetName val="S_6.1_MLC"/>
      <sheetName val="S_6.2_RSC"/>
      <sheetName val="S_6.3_CHC"/>
      <sheetName val="S_6.4_CHN"/>
      <sheetName val="S_8.1_FR-JV"/>
      <sheetName val="S_9.1_NFA"/>
      <sheetName val="S_10.1_NI"/>
      <sheetName val="S_10.2_PL"/>
      <sheetName val="S_10.3_QxF"/>
      <sheetName val="S_11.1_NI"/>
      <sheetName val="S_11.2_PL"/>
      <sheetName val="S_11.3_QxF"/>
      <sheetName val="S_12.1_Top_China"/>
      <sheetName val="S_12.2_Div_Top"/>
      <sheetName val="S_12.3_Div_Top"/>
      <sheetName val="Appendix"/>
      <sheetName val="HFM"/>
      <sheetName val="ESS"/>
      <sheetName val="Refranchise"/>
      <sheetName val="Egg tart_Macau"/>
      <sheetName val="Egg tart_HK"/>
      <sheetName val="Egg tart_Pastry"/>
      <sheetName val="Dough"/>
      <sheetName val="JV_Little Sheep"/>
      <sheetName val="Un-use"/>
      <sheetName val="trends-TW"/>
      <sheetName val="trends-Thai"/>
      <sheetName val="MLC_SHA"/>
      <sheetName val="THA"/>
      <sheetName val="TWN"/>
    </sheetNames>
    <sheetDataSet>
      <sheetData sheetId="0">
        <row r="10">
          <cell r="AE10" t="str">
            <v>;View#</v>
          </cell>
        </row>
        <row r="11">
          <cell r="AE11" t="str">
            <v>;Year#</v>
          </cell>
          <cell r="AM11" t="str">
            <v>;Years#</v>
          </cell>
        </row>
        <row r="13">
          <cell r="AE13" t="str">
            <v>;Entity#</v>
          </cell>
          <cell r="AM13" t="str">
            <v>;Entity#</v>
          </cell>
        </row>
        <row r="14">
          <cell r="AE14" t="str">
            <v>;Account#</v>
          </cell>
          <cell r="AM14" t="str">
            <v>;Account#</v>
          </cell>
        </row>
        <row r="15">
          <cell r="AM15" t="str">
            <v>;Period#</v>
          </cell>
        </row>
        <row r="16">
          <cell r="AE16" t="str">
            <v>YUMCHINA_HFM;Custom1#Allcustom1;Custom2#Allcustom2;Custom3#Allcustom3;Custom4#Allcustom4;ICP#[ICP None];Value#&lt;Entity Curr total&gt;;Scenario#Actual;Period#P11</v>
          </cell>
          <cell r="AM16" t="str">
            <v>YUMCHINA_ESSBASE;Custom1#Allcustom1;Custom2#Allcustom2;Custom3#Allcustom3;Custom4#Dallas Version;ICP#ICP None;Value#USD;View#Periodic;Scenario#Q3F@CF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up"/>
      <sheetName val="HQ"/>
      <sheetName val="Topsides"/>
      <sheetName val="Australia"/>
      <sheetName val="Belgium"/>
      <sheetName val="Brazil"/>
      <sheetName val="Canada"/>
      <sheetName val="China"/>
      <sheetName val="Chile"/>
      <sheetName val="France KFC"/>
      <sheetName val="France PH"/>
      <sheetName val="GB KFC"/>
      <sheetName val="Hong Kong"/>
      <sheetName val="India"/>
      <sheetName val="Korea"/>
      <sheetName val="Mexico"/>
      <sheetName val="Middle East"/>
      <sheetName val="Netherlands"/>
      <sheetName val="New Zealand"/>
      <sheetName val="Puerto Rico"/>
      <sheetName val="Sing COE"/>
      <sheetName val="South Africa"/>
      <sheetName val="South Asia"/>
      <sheetName val="Spain"/>
      <sheetName val="Taiwan"/>
      <sheetName val="Taiwan Birdland"/>
      <sheetName val="Thailand"/>
      <sheetName val="Venezuela"/>
      <sheetName val="Eurafme"/>
      <sheetName val="Germany KFC"/>
      <sheetName val="Germany PH"/>
      <sheetName val="Singapore"/>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11">
          <cell r="B11" t="str">
            <v>trijde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liab total_Lease"/>
      <sheetName val="China_Lease"/>
      <sheetName val="cont liab total_Loan"/>
      <sheetName val="China_Loan"/>
      <sheetName val="DiscountRates"/>
      <sheetName val="Weighted Avg Fx"/>
      <sheetName val="CY FX"/>
      <sheetName val="PY FX"/>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B3" t="str">
            <v>2016act</v>
          </cell>
        </row>
        <row r="13">
          <cell r="B13">
            <v>3</v>
          </cell>
        </row>
        <row r="15">
          <cell r="B15" t="str">
            <v>2016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HFM"/>
    </sheetNames>
    <sheetDataSet>
      <sheetData sheetId="0"/>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13"/>
      <sheetName val="CHN01"/>
      <sheetName val="CHN02"/>
      <sheetName val="CHN03"/>
      <sheetName val="CHN04"/>
      <sheetName val="CHN05"/>
      <sheetName val="CHN06"/>
      <sheetName val="CHN07"/>
      <sheetName val="CHN08"/>
      <sheetName val="CHN09"/>
      <sheetName val="CHN10"/>
      <sheetName val="CHN11"/>
      <sheetName val="CHN12"/>
      <sheetName val="CHN13"/>
      <sheetName val="CHN17"/>
      <sheetName val="CHN18"/>
      <sheetName val="CHN18HFM"/>
      <sheetName val="CHN19"/>
      <sheetName val="LSTOP01"/>
      <sheetName val="LSTOP02"/>
      <sheetName val="LSTOP03"/>
      <sheetName val="JDE05"/>
      <sheetName val="TOP01"/>
      <sheetName val="FX-RMB"/>
      <sheetName val="FX-HK"/>
      <sheetName val="HFM"/>
    </sheetNames>
    <sheetDataSet>
      <sheetData sheetId="0" refreshError="1"/>
      <sheetData sheetId="1">
        <row r="1">
          <cell r="A1" t="str">
            <v>2013 P13</v>
          </cell>
        </row>
      </sheetData>
      <sheetData sheetId="2" refreshError="1"/>
      <sheetData sheetId="3" refreshError="1"/>
      <sheetData sheetId="4" refreshError="1"/>
      <sheetData sheetId="5">
        <row r="1">
          <cell r="A1" t="str">
            <v>2013 P13</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BS Input"/>
      <sheetName val="PR2 G_A Input"/>
      <sheetName val="Stock Option Detail"/>
      <sheetName val="KFC PR2 Input"/>
      <sheetName val="PH PR2 Input"/>
      <sheetName val="TB PR2 Input"/>
      <sheetName val="AW PR2 Input"/>
      <sheetName val="LJS PR2 Input"/>
      <sheetName val="Other PR2 Input"/>
      <sheetName val="Sch P1"/>
      <sheetName val="Sch PR2"/>
      <sheetName val="Sch P04"/>
      <sheetName val="Def-Tax"/>
      <sheetName val="Equity Roll"/>
      <sheetName val="Calc Input &amp; Analysis"/>
      <sheetName val="Check"/>
      <sheetName val="Macros"/>
      <sheetName val="LINKS"/>
      <sheetName val="P1 Validation"/>
      <sheetName val="PR2 Valid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3">
          <cell r="B3">
            <v>6</v>
          </cell>
        </row>
      </sheetData>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orward - Dates"/>
      <sheetName val="Sheet1"/>
      <sheetName val="Ex_FullYearHighlights_T1"/>
      <sheetName val="Ex_KfcDivision_T1"/>
      <sheetName val="Ex_PizzaHutCasualDinningDiv_T1"/>
      <sheetName val="Ex_AllOtherSegments_T1"/>
    </sheetNames>
    <sheetDataSet>
      <sheetData sheetId="0">
        <row r="30">
          <cell r="A30" t="str">
            <v>March 31, 2016</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2"/>
      <sheetName val="CHN01"/>
      <sheetName val="CHN02"/>
      <sheetName val="CHN03"/>
      <sheetName val="CHN04"/>
      <sheetName val="CHN05"/>
      <sheetName val="CHN08"/>
      <sheetName val="CHN10"/>
      <sheetName val="CHN12"/>
      <sheetName val="CHN13"/>
      <sheetName val="CHN11"/>
      <sheetName val="CHN06"/>
      <sheetName val="CHN07"/>
      <sheetName val="CHN09"/>
      <sheetName val="CHN17"/>
      <sheetName val="CHN18"/>
      <sheetName val="CHN18HFM"/>
      <sheetName val="CHN19"/>
      <sheetName val="LSTOP01"/>
      <sheetName val="LSTOP02"/>
      <sheetName val="LSTOP03"/>
      <sheetName val="JDE05"/>
      <sheetName val="TOP01"/>
      <sheetName val="FX-RMB"/>
      <sheetName val="FX-HK"/>
      <sheetName val="HFM"/>
    </sheetNames>
    <sheetDataSet>
      <sheetData sheetId="0"/>
      <sheetData sheetId="1">
        <row r="1">
          <cell r="A1" t="str">
            <v>2014 P02</v>
          </cell>
        </row>
      </sheetData>
      <sheetData sheetId="2"/>
      <sheetData sheetId="3"/>
      <sheetData sheetId="4"/>
      <sheetData sheetId="5">
        <row r="1">
          <cell r="A1" t="str">
            <v>2014 P02</v>
          </cell>
        </row>
      </sheetData>
      <sheetData sheetId="6"/>
      <sheetData sheetId="7"/>
      <sheetData sheetId="8"/>
      <sheetData sheetId="9"/>
      <sheetData sheetId="10"/>
      <sheetData sheetId="11"/>
      <sheetData sheetId="12"/>
      <sheetData sheetId="13"/>
      <sheetData sheetId="14"/>
      <sheetData sheetId="15">
        <row r="9">
          <cell r="D9">
            <v>16271.49</v>
          </cell>
        </row>
      </sheetData>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Thru"/>
      <sheetName val="Pivot"/>
      <sheetName val="FAS144"/>
      <sheetName val="Clo(TBD)"/>
      <sheetName val="05P10CFRpt"/>
      <sheetName val="05P9 alerting list"/>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7:L21"/>
  <sheetViews>
    <sheetView showGridLines="0" tabSelected="1" zoomScale="60" zoomScaleNormal="60" zoomScaleSheetLayoutView="100" workbookViewId="0"/>
  </sheetViews>
  <sheetFormatPr defaultRowHeight="12.75"/>
  <cols>
    <col min="1" max="1" width="3.7109375" style="78" customWidth="1"/>
    <col min="2" max="11" width="10.7109375" style="78" customWidth="1"/>
    <col min="12" max="13" width="9.140625" style="78" customWidth="1"/>
    <col min="14" max="16384" width="9.140625" style="78"/>
  </cols>
  <sheetData>
    <row r="17" spans="2:12" ht="42.75" customHeight="1">
      <c r="B17" s="498" t="s">
        <v>227</v>
      </c>
      <c r="C17" s="498"/>
      <c r="D17" s="498"/>
      <c r="E17" s="498"/>
      <c r="F17" s="498"/>
      <c r="G17" s="498"/>
      <c r="H17" s="498"/>
      <c r="I17" s="498"/>
      <c r="J17" s="498"/>
      <c r="K17" s="498"/>
      <c r="L17" s="498"/>
    </row>
    <row r="19" spans="2:12" ht="30">
      <c r="B19" s="499" t="s">
        <v>13</v>
      </c>
      <c r="C19" s="499"/>
      <c r="D19" s="499"/>
      <c r="E19" s="499"/>
      <c r="F19" s="499"/>
      <c r="G19" s="499"/>
      <c r="H19" s="499"/>
      <c r="I19" s="499"/>
      <c r="J19" s="499"/>
      <c r="K19" s="499"/>
      <c r="L19" s="499"/>
    </row>
    <row r="20" spans="2:12" ht="30.75">
      <c r="B20" s="115"/>
      <c r="C20" s="115"/>
      <c r="D20" s="115"/>
      <c r="E20" s="115"/>
      <c r="F20" s="115"/>
      <c r="G20" s="115"/>
      <c r="H20" s="115"/>
      <c r="I20" s="115"/>
      <c r="J20" s="115"/>
      <c r="K20" s="115"/>
      <c r="L20" s="115"/>
    </row>
    <row r="21" spans="2:12" ht="30">
      <c r="B21" s="500" t="s">
        <v>331</v>
      </c>
      <c r="C21" s="499"/>
      <c r="D21" s="499"/>
      <c r="E21" s="499"/>
      <c r="F21" s="499"/>
      <c r="G21" s="499"/>
      <c r="H21" s="499"/>
      <c r="I21" s="499"/>
      <c r="J21" s="499"/>
      <c r="K21" s="499"/>
      <c r="L21" s="499"/>
    </row>
  </sheetData>
  <mergeCells count="3">
    <mergeCell ref="B17:L17"/>
    <mergeCell ref="B19:L19"/>
    <mergeCell ref="B21:L21"/>
  </mergeCells>
  <phoneticPr fontId="7" type="noConversion"/>
  <printOptions horizontalCentered="1"/>
  <pageMargins left="0.5" right="0.25" top="0.5" bottom="0.5" header="0.5" footer="0.5"/>
  <pageSetup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
  <sheetViews>
    <sheetView showGridLines="0" zoomScaleNormal="100" zoomScaleSheetLayoutView="100" workbookViewId="0"/>
  </sheetViews>
  <sheetFormatPr defaultRowHeight="12.75"/>
  <cols>
    <col min="1" max="8" width="9.140625" style="444"/>
    <col min="9" max="9" width="62.7109375" style="444" customWidth="1"/>
    <col min="10" max="10" width="4" style="444" customWidth="1"/>
    <col min="11" max="16384" width="9.140625" style="444"/>
  </cols>
  <sheetData>
    <row r="1" spans="1:10">
      <c r="A1" s="456" t="s">
        <v>12</v>
      </c>
    </row>
    <row r="2" spans="1:10">
      <c r="A2" s="457"/>
    </row>
    <row r="4" spans="1:10" ht="44.45" customHeight="1">
      <c r="A4" s="514" t="s">
        <v>289</v>
      </c>
      <c r="B4" s="515"/>
      <c r="C4" s="515"/>
      <c r="D4" s="515"/>
      <c r="E4" s="515"/>
      <c r="F4" s="515"/>
      <c r="G4" s="515"/>
      <c r="H4" s="515"/>
      <c r="I4" s="515"/>
    </row>
    <row r="5" spans="1:10">
      <c r="A5" s="454"/>
      <c r="B5" s="454"/>
      <c r="C5" s="454"/>
      <c r="D5" s="454"/>
      <c r="E5" s="454"/>
      <c r="F5" s="454"/>
      <c r="G5" s="454"/>
      <c r="H5" s="454"/>
      <c r="I5" s="454"/>
    </row>
    <row r="6" spans="1:10" ht="97.5" customHeight="1">
      <c r="A6" s="512" t="s">
        <v>351</v>
      </c>
      <c r="B6" s="513"/>
      <c r="C6" s="513"/>
      <c r="D6" s="513"/>
      <c r="E6" s="513"/>
      <c r="F6" s="513"/>
      <c r="G6" s="513"/>
      <c r="H6" s="513"/>
      <c r="I6" s="513"/>
    </row>
    <row r="7" spans="1:10">
      <c r="A7" s="455"/>
      <c r="B7" s="455"/>
      <c r="C7" s="455"/>
      <c r="D7" s="455"/>
      <c r="E7" s="455"/>
      <c r="F7" s="455"/>
      <c r="G7" s="455"/>
      <c r="H7" s="455"/>
      <c r="I7" s="455"/>
    </row>
    <row r="8" spans="1:10" ht="87" customHeight="1">
      <c r="A8" s="512" t="s">
        <v>327</v>
      </c>
      <c r="B8" s="513"/>
      <c r="C8" s="513"/>
      <c r="D8" s="513"/>
      <c r="E8" s="513"/>
      <c r="F8" s="513"/>
      <c r="G8" s="513"/>
      <c r="H8" s="513"/>
      <c r="I8" s="513"/>
    </row>
    <row r="9" spans="1:10">
      <c r="A9" s="455"/>
      <c r="B9" s="455"/>
      <c r="C9" s="455"/>
      <c r="D9" s="455"/>
      <c r="E9" s="455"/>
      <c r="F9" s="455"/>
      <c r="G9" s="455"/>
      <c r="H9" s="455"/>
      <c r="I9" s="455"/>
    </row>
    <row r="10" spans="1:10" ht="42" customHeight="1">
      <c r="A10" s="512" t="s">
        <v>328</v>
      </c>
      <c r="B10" s="513"/>
      <c r="C10" s="513"/>
      <c r="D10" s="513"/>
      <c r="E10" s="513"/>
      <c r="F10" s="513"/>
      <c r="G10" s="513"/>
      <c r="H10" s="513"/>
      <c r="I10" s="513"/>
    </row>
    <row r="11" spans="1:10">
      <c r="A11" s="445"/>
      <c r="B11" s="445"/>
      <c r="C11" s="445"/>
      <c r="D11" s="445"/>
      <c r="E11" s="445"/>
      <c r="F11" s="445"/>
      <c r="G11" s="445"/>
      <c r="H11" s="445"/>
      <c r="I11" s="445"/>
    </row>
    <row r="12" spans="1:10" ht="161.25" customHeight="1">
      <c r="A12" s="512" t="s">
        <v>344</v>
      </c>
      <c r="B12" s="512"/>
      <c r="C12" s="512"/>
      <c r="D12" s="512"/>
      <c r="E12" s="512"/>
      <c r="F12" s="512"/>
      <c r="G12" s="512"/>
      <c r="H12" s="512"/>
      <c r="I12" s="512"/>
      <c r="J12" s="512"/>
    </row>
  </sheetData>
  <mergeCells count="5">
    <mergeCell ref="A8:I8"/>
    <mergeCell ref="A4:I4"/>
    <mergeCell ref="A6:I6"/>
    <mergeCell ref="A10:I10"/>
    <mergeCell ref="A12:J12"/>
  </mergeCells>
  <phoneticPr fontId="19" type="noConversion"/>
  <pageMargins left="0.5" right="0.25" top="0.5" bottom="0.5" header="0.5" footer="0.5"/>
  <pageSetup scale="9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5"/>
  <sheetViews>
    <sheetView showGridLines="0" zoomScaleNormal="100" zoomScaleSheetLayoutView="90" workbookViewId="0">
      <pane xSplit="1" ySplit="5" topLeftCell="B45" activePane="bottomRight" state="frozen"/>
      <selection pane="topRight"/>
      <selection pane="bottomLeft"/>
      <selection pane="bottomRight"/>
    </sheetView>
  </sheetViews>
  <sheetFormatPr defaultColWidth="9.140625" defaultRowHeight="12.75"/>
  <cols>
    <col min="1" max="1" width="42.42578125" style="118" customWidth="1"/>
    <col min="2" max="5" width="14.140625" style="118" customWidth="1"/>
    <col min="6" max="6" width="14.7109375" style="118" customWidth="1"/>
    <col min="7" max="7" width="14.140625" style="118" customWidth="1"/>
    <col min="8" max="8" width="14" style="118" customWidth="1"/>
    <col min="9" max="11" width="14" style="210" customWidth="1"/>
    <col min="12" max="12" width="14.5703125" style="119" customWidth="1"/>
    <col min="13" max="16384" width="9.140625" style="118"/>
  </cols>
  <sheetData>
    <row r="1" spans="1:14" ht="15.75">
      <c r="A1" s="116" t="s">
        <v>217</v>
      </c>
      <c r="B1" s="116"/>
      <c r="C1" s="116"/>
      <c r="D1" s="116"/>
      <c r="E1" s="116"/>
      <c r="F1" s="116"/>
      <c r="G1" s="116"/>
      <c r="H1" s="116"/>
      <c r="I1" s="117"/>
      <c r="J1" s="117"/>
      <c r="K1" s="117"/>
    </row>
    <row r="2" spans="1:14">
      <c r="A2" s="120" t="s">
        <v>218</v>
      </c>
      <c r="B2" s="120"/>
      <c r="C2" s="120"/>
      <c r="D2" s="120"/>
      <c r="E2" s="120"/>
      <c r="F2" s="120"/>
      <c r="G2" s="120"/>
      <c r="H2" s="120"/>
      <c r="I2" s="121"/>
      <c r="J2" s="121"/>
      <c r="K2" s="121"/>
    </row>
    <row r="3" spans="1:14">
      <c r="A3" s="488" t="s">
        <v>337</v>
      </c>
      <c r="B3" s="120"/>
      <c r="C3" s="120"/>
      <c r="D3" s="120"/>
      <c r="E3" s="120"/>
      <c r="F3" s="120"/>
      <c r="G3" s="120"/>
      <c r="H3" s="120"/>
      <c r="I3" s="121"/>
      <c r="J3" s="121"/>
      <c r="K3" s="121"/>
    </row>
    <row r="4" spans="1:14">
      <c r="A4" s="122"/>
      <c r="B4" s="501">
        <v>2018</v>
      </c>
      <c r="C4" s="502"/>
      <c r="D4" s="502"/>
      <c r="E4" s="437"/>
      <c r="F4" s="481"/>
      <c r="G4" s="501" t="s">
        <v>346</v>
      </c>
      <c r="H4" s="502"/>
      <c r="I4" s="502"/>
      <c r="J4" s="502"/>
      <c r="K4" s="503"/>
      <c r="L4" s="397" t="s">
        <v>348</v>
      </c>
    </row>
    <row r="5" spans="1:14" ht="25.5" customHeight="1">
      <c r="A5" s="122"/>
      <c r="B5" s="123" t="s">
        <v>190</v>
      </c>
      <c r="C5" s="124" t="s">
        <v>191</v>
      </c>
      <c r="D5" s="124" t="s">
        <v>192</v>
      </c>
      <c r="E5" s="124" t="s">
        <v>193</v>
      </c>
      <c r="F5" s="493" t="s">
        <v>340</v>
      </c>
      <c r="G5" s="123" t="s">
        <v>190</v>
      </c>
      <c r="H5" s="125" t="s">
        <v>191</v>
      </c>
      <c r="I5" s="125" t="s">
        <v>308</v>
      </c>
      <c r="J5" s="126" t="s">
        <v>193</v>
      </c>
      <c r="K5" s="493" t="s">
        <v>340</v>
      </c>
      <c r="L5" s="493" t="s">
        <v>340</v>
      </c>
    </row>
    <row r="6" spans="1:14">
      <c r="A6" s="127" t="s">
        <v>15</v>
      </c>
      <c r="B6" s="128"/>
      <c r="C6" s="129"/>
      <c r="D6" s="129"/>
      <c r="E6" s="129"/>
      <c r="F6" s="424"/>
      <c r="G6" s="128"/>
      <c r="H6" s="129"/>
      <c r="I6" s="130"/>
      <c r="J6" s="131"/>
      <c r="K6" s="132"/>
      <c r="L6" s="132"/>
    </row>
    <row r="7" spans="1:14">
      <c r="A7" s="122" t="s">
        <v>0</v>
      </c>
      <c r="B7" s="133">
        <v>2016</v>
      </c>
      <c r="C7" s="134">
        <v>1888</v>
      </c>
      <c r="D7" s="134">
        <v>2008</v>
      </c>
      <c r="E7" s="134">
        <v>1721</v>
      </c>
      <c r="F7" s="137">
        <v>7633</v>
      </c>
      <c r="G7" s="133">
        <v>1738</v>
      </c>
      <c r="H7" s="134">
        <v>1664</v>
      </c>
      <c r="I7" s="135">
        <v>1924</v>
      </c>
      <c r="J7" s="136">
        <v>1667</v>
      </c>
      <c r="K7" s="396">
        <v>6993</v>
      </c>
      <c r="L7" s="137">
        <v>6622</v>
      </c>
      <c r="M7" s="138"/>
      <c r="N7" s="138"/>
    </row>
    <row r="8" spans="1:14">
      <c r="A8" s="238" t="s">
        <v>219</v>
      </c>
      <c r="B8" s="139">
        <v>40</v>
      </c>
      <c r="C8" s="140">
        <v>34</v>
      </c>
      <c r="D8" s="140">
        <v>36</v>
      </c>
      <c r="E8" s="140">
        <v>31</v>
      </c>
      <c r="F8" s="144">
        <v>141</v>
      </c>
      <c r="G8" s="139">
        <v>36</v>
      </c>
      <c r="H8" s="140">
        <v>33</v>
      </c>
      <c r="I8" s="141">
        <v>38</v>
      </c>
      <c r="J8" s="142">
        <v>34</v>
      </c>
      <c r="K8" s="143">
        <v>141</v>
      </c>
      <c r="L8" s="144">
        <v>129</v>
      </c>
      <c r="M8" s="138"/>
      <c r="N8" s="138"/>
    </row>
    <row r="9" spans="1:14" ht="25.5">
      <c r="A9" s="360" t="s">
        <v>292</v>
      </c>
      <c r="B9" s="139">
        <v>161</v>
      </c>
      <c r="C9" s="140">
        <v>141</v>
      </c>
      <c r="D9" s="140">
        <v>159</v>
      </c>
      <c r="E9" s="140">
        <v>142</v>
      </c>
      <c r="F9" s="144">
        <v>603</v>
      </c>
      <c r="G9" s="139">
        <v>147</v>
      </c>
      <c r="H9" s="140">
        <v>141</v>
      </c>
      <c r="I9" s="141">
        <v>160</v>
      </c>
      <c r="J9" s="142">
        <v>151</v>
      </c>
      <c r="K9" s="143">
        <v>599</v>
      </c>
      <c r="L9" s="143">
        <v>299</v>
      </c>
      <c r="M9" s="138"/>
      <c r="N9" s="138"/>
    </row>
    <row r="10" spans="1:14">
      <c r="A10" s="122" t="s">
        <v>281</v>
      </c>
      <c r="B10" s="145">
        <v>4</v>
      </c>
      <c r="C10" s="146">
        <v>5</v>
      </c>
      <c r="D10" s="146">
        <v>9</v>
      </c>
      <c r="E10" s="146">
        <v>20</v>
      </c>
      <c r="F10" s="150">
        <v>38</v>
      </c>
      <c r="G10" s="145">
        <v>5</v>
      </c>
      <c r="H10" s="146">
        <v>3</v>
      </c>
      <c r="I10" s="147">
        <v>8</v>
      </c>
      <c r="J10" s="148">
        <v>20</v>
      </c>
      <c r="K10" s="149">
        <v>36</v>
      </c>
      <c r="L10" s="149">
        <v>25</v>
      </c>
      <c r="M10" s="138"/>
      <c r="N10" s="138"/>
    </row>
    <row r="11" spans="1:14">
      <c r="A11" s="122" t="s">
        <v>16</v>
      </c>
      <c r="B11" s="151">
        <v>2221</v>
      </c>
      <c r="C11" s="152">
        <v>2068</v>
      </c>
      <c r="D11" s="152">
        <v>2212</v>
      </c>
      <c r="E11" s="152">
        <v>1914</v>
      </c>
      <c r="F11" s="173">
        <v>8415</v>
      </c>
      <c r="G11" s="151">
        <v>1926</v>
      </c>
      <c r="H11" s="152">
        <v>1841</v>
      </c>
      <c r="I11" s="153">
        <v>2130</v>
      </c>
      <c r="J11" s="148">
        <v>1872</v>
      </c>
      <c r="K11" s="149">
        <v>7769</v>
      </c>
      <c r="L11" s="150">
        <v>7075</v>
      </c>
      <c r="M11" s="138"/>
      <c r="N11" s="138"/>
    </row>
    <row r="12" spans="1:14">
      <c r="A12" s="154" t="s">
        <v>245</v>
      </c>
      <c r="B12" s="155"/>
      <c r="C12" s="156"/>
      <c r="D12" s="156"/>
      <c r="E12" s="156"/>
      <c r="F12" s="425"/>
      <c r="G12" s="155"/>
      <c r="H12" s="156"/>
      <c r="I12" s="156"/>
      <c r="J12" s="156"/>
      <c r="K12" s="157"/>
      <c r="L12" s="158"/>
    </row>
    <row r="13" spans="1:14">
      <c r="A13" s="127" t="s">
        <v>17</v>
      </c>
      <c r="B13" s="159"/>
      <c r="C13" s="130"/>
      <c r="D13" s="130"/>
      <c r="E13" s="130"/>
      <c r="F13" s="426"/>
      <c r="G13" s="159"/>
      <c r="H13" s="130"/>
      <c r="I13" s="141"/>
      <c r="J13" s="131"/>
      <c r="K13" s="132"/>
      <c r="L13" s="160"/>
    </row>
    <row r="14" spans="1:14">
      <c r="A14" s="122" t="s">
        <v>18</v>
      </c>
      <c r="B14" s="159"/>
      <c r="C14" s="130"/>
      <c r="D14" s="130"/>
      <c r="E14" s="130"/>
      <c r="F14" s="426"/>
      <c r="G14" s="159"/>
      <c r="H14" s="130"/>
      <c r="I14" s="141"/>
      <c r="J14" s="131"/>
      <c r="K14" s="132"/>
      <c r="L14" s="160"/>
    </row>
    <row r="15" spans="1:14">
      <c r="A15" s="122" t="s">
        <v>19</v>
      </c>
      <c r="B15" s="139">
        <v>594</v>
      </c>
      <c r="C15" s="140">
        <v>571</v>
      </c>
      <c r="D15" s="140">
        <v>610</v>
      </c>
      <c r="E15" s="140">
        <v>551</v>
      </c>
      <c r="F15" s="144">
        <v>2326</v>
      </c>
      <c r="G15" s="139">
        <v>486</v>
      </c>
      <c r="H15" s="140">
        <v>483</v>
      </c>
      <c r="I15" s="141">
        <v>560</v>
      </c>
      <c r="J15" s="142">
        <v>505</v>
      </c>
      <c r="K15" s="143">
        <v>2034</v>
      </c>
      <c r="L15" s="144">
        <v>1921</v>
      </c>
      <c r="M15" s="138"/>
      <c r="N15" s="138"/>
    </row>
    <row r="16" spans="1:14">
      <c r="A16" s="122" t="s">
        <v>20</v>
      </c>
      <c r="B16" s="139">
        <v>442</v>
      </c>
      <c r="C16" s="140">
        <v>424</v>
      </c>
      <c r="D16" s="140">
        <v>430</v>
      </c>
      <c r="E16" s="140">
        <v>418</v>
      </c>
      <c r="F16" s="144">
        <v>1714</v>
      </c>
      <c r="G16" s="139">
        <v>368</v>
      </c>
      <c r="H16" s="140">
        <v>366</v>
      </c>
      <c r="I16" s="141">
        <v>403</v>
      </c>
      <c r="J16" s="142">
        <v>406</v>
      </c>
      <c r="K16" s="143">
        <v>1543</v>
      </c>
      <c r="L16" s="144">
        <v>1432</v>
      </c>
      <c r="M16" s="138"/>
      <c r="N16" s="138"/>
    </row>
    <row r="17" spans="1:14">
      <c r="A17" s="122" t="s">
        <v>21</v>
      </c>
      <c r="B17" s="145">
        <v>619</v>
      </c>
      <c r="C17" s="146">
        <v>607</v>
      </c>
      <c r="D17" s="146">
        <v>615</v>
      </c>
      <c r="E17" s="146">
        <v>553</v>
      </c>
      <c r="F17" s="150">
        <v>2394</v>
      </c>
      <c r="G17" s="145">
        <v>530</v>
      </c>
      <c r="H17" s="140">
        <v>539</v>
      </c>
      <c r="I17" s="141">
        <v>614</v>
      </c>
      <c r="J17" s="148">
        <v>562</v>
      </c>
      <c r="K17" s="149">
        <v>2245</v>
      </c>
      <c r="L17" s="150">
        <v>2259</v>
      </c>
      <c r="M17" s="138"/>
      <c r="N17" s="138"/>
    </row>
    <row r="18" spans="1:14">
      <c r="A18" s="122" t="s">
        <v>22</v>
      </c>
      <c r="B18" s="161">
        <v>1655</v>
      </c>
      <c r="C18" s="162">
        <v>1602</v>
      </c>
      <c r="D18" s="162">
        <v>1655</v>
      </c>
      <c r="E18" s="162">
        <v>1522</v>
      </c>
      <c r="F18" s="166">
        <v>6434</v>
      </c>
      <c r="G18" s="161">
        <v>1384</v>
      </c>
      <c r="H18" s="162">
        <v>1388</v>
      </c>
      <c r="I18" s="163">
        <v>1577</v>
      </c>
      <c r="J18" s="164">
        <v>1473</v>
      </c>
      <c r="K18" s="165">
        <v>5822</v>
      </c>
      <c r="L18" s="166">
        <v>5612</v>
      </c>
      <c r="M18" s="138"/>
      <c r="N18" s="138"/>
    </row>
    <row r="19" spans="1:14">
      <c r="A19" s="154" t="s">
        <v>245</v>
      </c>
      <c r="B19" s="155">
        <f t="shared" ref="B19" si="0">SUM(B15:B17)-B18</f>
        <v>0</v>
      </c>
      <c r="C19" s="156"/>
      <c r="D19" s="156"/>
      <c r="E19" s="156"/>
      <c r="F19" s="425"/>
      <c r="G19" s="155">
        <f t="shared" ref="G19:L19" si="1">SUM(G15:G17)-G18</f>
        <v>0</v>
      </c>
      <c r="H19" s="156">
        <f t="shared" si="1"/>
        <v>0</v>
      </c>
      <c r="I19" s="141"/>
      <c r="J19" s="156"/>
      <c r="K19" s="167"/>
      <c r="L19" s="168">
        <f t="shared" si="1"/>
        <v>0</v>
      </c>
    </row>
    <row r="20" spans="1:14">
      <c r="A20" s="122" t="s">
        <v>4</v>
      </c>
      <c r="B20" s="139">
        <v>114</v>
      </c>
      <c r="C20" s="140">
        <v>101</v>
      </c>
      <c r="D20" s="140">
        <v>119</v>
      </c>
      <c r="E20" s="140">
        <v>122</v>
      </c>
      <c r="F20" s="144">
        <v>456</v>
      </c>
      <c r="G20" s="139">
        <v>98</v>
      </c>
      <c r="H20" s="140">
        <v>118</v>
      </c>
      <c r="I20" s="141">
        <v>123</v>
      </c>
      <c r="J20" s="142">
        <v>156</v>
      </c>
      <c r="K20" s="143">
        <v>495</v>
      </c>
      <c r="L20" s="144">
        <v>429</v>
      </c>
      <c r="M20" s="138"/>
      <c r="N20" s="138"/>
    </row>
    <row r="21" spans="1:14">
      <c r="A21" s="122" t="s">
        <v>221</v>
      </c>
      <c r="B21" s="139">
        <v>20</v>
      </c>
      <c r="C21" s="140">
        <v>17</v>
      </c>
      <c r="D21" s="140">
        <v>18</v>
      </c>
      <c r="E21" s="140">
        <v>16</v>
      </c>
      <c r="F21" s="144">
        <v>71</v>
      </c>
      <c r="G21" s="139">
        <v>18</v>
      </c>
      <c r="H21" s="140">
        <v>17</v>
      </c>
      <c r="I21" s="169">
        <v>19</v>
      </c>
      <c r="J21" s="142">
        <v>17</v>
      </c>
      <c r="K21" s="143">
        <v>71</v>
      </c>
      <c r="L21" s="144">
        <v>72</v>
      </c>
      <c r="M21" s="138"/>
      <c r="N21" s="138"/>
    </row>
    <row r="22" spans="1:14" ht="25.5">
      <c r="A22" s="360" t="s">
        <v>295</v>
      </c>
      <c r="B22" s="139">
        <v>160</v>
      </c>
      <c r="C22" s="140">
        <v>138</v>
      </c>
      <c r="D22" s="140">
        <v>156</v>
      </c>
      <c r="E22" s="140">
        <v>141</v>
      </c>
      <c r="F22" s="144">
        <v>595</v>
      </c>
      <c r="G22" s="139">
        <v>147</v>
      </c>
      <c r="H22" s="140">
        <v>137</v>
      </c>
      <c r="I22" s="169">
        <v>159</v>
      </c>
      <c r="J22" s="142">
        <v>149</v>
      </c>
      <c r="K22" s="143">
        <v>592</v>
      </c>
      <c r="L22" s="143">
        <v>295</v>
      </c>
      <c r="M22" s="138"/>
      <c r="N22" s="138"/>
    </row>
    <row r="23" spans="1:14" s="453" customFormat="1">
      <c r="A23" s="446" t="s">
        <v>320</v>
      </c>
      <c r="B23" s="447">
        <v>4</v>
      </c>
      <c r="C23" s="448">
        <v>7</v>
      </c>
      <c r="D23" s="448">
        <v>6</v>
      </c>
      <c r="E23" s="448">
        <v>12</v>
      </c>
      <c r="F23" s="449">
        <v>29</v>
      </c>
      <c r="G23" s="447">
        <v>3</v>
      </c>
      <c r="H23" s="448">
        <v>3</v>
      </c>
      <c r="I23" s="169">
        <v>8</v>
      </c>
      <c r="J23" s="450">
        <v>14</v>
      </c>
      <c r="K23" s="451">
        <v>28</v>
      </c>
      <c r="L23" s="451">
        <v>15</v>
      </c>
      <c r="M23" s="452"/>
      <c r="N23" s="452"/>
    </row>
    <row r="24" spans="1:14">
      <c r="A24" s="406" t="s">
        <v>298</v>
      </c>
      <c r="B24" s="139">
        <v>-1</v>
      </c>
      <c r="C24" s="140">
        <v>17</v>
      </c>
      <c r="D24" s="140">
        <v>-1</v>
      </c>
      <c r="E24" s="140">
        <v>26</v>
      </c>
      <c r="F24" s="144">
        <v>41</v>
      </c>
      <c r="G24" s="254">
        <v>0</v>
      </c>
      <c r="H24" s="140">
        <v>18</v>
      </c>
      <c r="I24" s="170">
        <v>2</v>
      </c>
      <c r="J24" s="142">
        <v>27</v>
      </c>
      <c r="K24" s="143">
        <v>47</v>
      </c>
      <c r="L24" s="144">
        <v>78</v>
      </c>
      <c r="M24" s="138"/>
      <c r="N24" s="138"/>
    </row>
    <row r="25" spans="1:14">
      <c r="A25" s="406" t="s">
        <v>234</v>
      </c>
      <c r="B25" s="139">
        <v>-126</v>
      </c>
      <c r="C25" s="140">
        <v>-7</v>
      </c>
      <c r="D25" s="140">
        <v>-10</v>
      </c>
      <c r="E25" s="385">
        <v>-9</v>
      </c>
      <c r="F25" s="451">
        <v>-152</v>
      </c>
      <c r="G25" s="139">
        <v>-20</v>
      </c>
      <c r="H25" s="140">
        <v>-11</v>
      </c>
      <c r="I25" s="147">
        <v>-22</v>
      </c>
      <c r="J25" s="142">
        <v>-11</v>
      </c>
      <c r="K25" s="143">
        <v>-64</v>
      </c>
      <c r="L25" s="143">
        <v>-60</v>
      </c>
      <c r="M25" s="138"/>
      <c r="N25" s="138"/>
    </row>
    <row r="26" spans="1:14">
      <c r="A26" s="122" t="s">
        <v>5</v>
      </c>
      <c r="B26" s="151">
        <v>1826</v>
      </c>
      <c r="C26" s="152">
        <v>1875</v>
      </c>
      <c r="D26" s="152">
        <v>1943</v>
      </c>
      <c r="E26" s="152">
        <v>1830</v>
      </c>
      <c r="F26" s="173">
        <v>7474</v>
      </c>
      <c r="G26" s="151">
        <v>1630</v>
      </c>
      <c r="H26" s="152">
        <v>1670</v>
      </c>
      <c r="I26" s="141">
        <v>1866</v>
      </c>
      <c r="J26" s="171">
        <v>1825</v>
      </c>
      <c r="K26" s="172">
        <v>6991</v>
      </c>
      <c r="L26" s="173">
        <v>6441</v>
      </c>
      <c r="M26" s="138"/>
      <c r="N26" s="138"/>
    </row>
    <row r="27" spans="1:14">
      <c r="A27" s="154" t="s">
        <v>245</v>
      </c>
      <c r="B27" s="155">
        <f>SUM(B18:B25)-B26</f>
        <v>0</v>
      </c>
      <c r="C27" s="156"/>
      <c r="D27" s="156"/>
      <c r="E27" s="156"/>
      <c r="F27" s="425"/>
      <c r="G27" s="155">
        <f>SUM(G18:G25)-G26</f>
        <v>0</v>
      </c>
      <c r="H27" s="156">
        <f>SUM(H18:H25)-H26</f>
        <v>0</v>
      </c>
      <c r="I27" s="163"/>
      <c r="J27" s="156"/>
      <c r="K27" s="167"/>
      <c r="L27" s="168">
        <f>SUM(L18:L25)-L26</f>
        <v>0</v>
      </c>
    </row>
    <row r="28" spans="1:14" s="120" customFormat="1">
      <c r="A28" s="127" t="s">
        <v>27</v>
      </c>
      <c r="B28" s="139">
        <v>395</v>
      </c>
      <c r="C28" s="140">
        <v>193</v>
      </c>
      <c r="D28" s="140">
        <v>269</v>
      </c>
      <c r="E28" s="140">
        <v>84</v>
      </c>
      <c r="F28" s="451">
        <v>941</v>
      </c>
      <c r="G28" s="139">
        <v>296</v>
      </c>
      <c r="H28" s="140">
        <v>171</v>
      </c>
      <c r="I28" s="141">
        <v>264</v>
      </c>
      <c r="J28" s="140">
        <v>47</v>
      </c>
      <c r="K28" s="143">
        <v>778</v>
      </c>
      <c r="L28" s="144">
        <v>634</v>
      </c>
      <c r="M28" s="138"/>
      <c r="N28" s="138"/>
    </row>
    <row r="29" spans="1:14">
      <c r="A29" s="154" t="s">
        <v>245</v>
      </c>
      <c r="B29" s="155">
        <f>(B11-B26)-B28</f>
        <v>0</v>
      </c>
      <c r="C29" s="156"/>
      <c r="D29" s="156"/>
      <c r="E29" s="156"/>
      <c r="F29" s="425">
        <v>0</v>
      </c>
      <c r="G29" s="155">
        <f>(G11-G26)-G28</f>
        <v>0</v>
      </c>
      <c r="H29" s="156">
        <f>(H11-H26)-H28</f>
        <v>0</v>
      </c>
      <c r="I29" s="141"/>
      <c r="J29" s="156"/>
      <c r="K29" s="167"/>
      <c r="L29" s="168">
        <f>(L11-L26)-L28</f>
        <v>0</v>
      </c>
    </row>
    <row r="30" spans="1:14">
      <c r="A30" s="489" t="s">
        <v>338</v>
      </c>
      <c r="B30" s="139">
        <v>8</v>
      </c>
      <c r="C30" s="140">
        <v>10</v>
      </c>
      <c r="D30" s="140">
        <v>10</v>
      </c>
      <c r="E30" s="140">
        <v>8</v>
      </c>
      <c r="F30" s="144">
        <v>36</v>
      </c>
      <c r="G30" s="139">
        <v>4</v>
      </c>
      <c r="H30" s="140">
        <v>4</v>
      </c>
      <c r="I30" s="141">
        <v>8</v>
      </c>
      <c r="J30" s="140">
        <v>9</v>
      </c>
      <c r="K30" s="143">
        <v>25</v>
      </c>
      <c r="L30" s="449">
        <v>11</v>
      </c>
      <c r="M30" s="138"/>
      <c r="N30" s="138"/>
    </row>
    <row r="31" spans="1:14">
      <c r="A31" s="489" t="s">
        <v>334</v>
      </c>
      <c r="B31" s="139"/>
      <c r="C31" s="140"/>
      <c r="D31" s="140"/>
      <c r="E31" s="140">
        <v>-27</v>
      </c>
      <c r="F31" s="139"/>
      <c r="G31" s="139"/>
      <c r="H31" s="140"/>
      <c r="I31" s="141"/>
      <c r="J31" s="140"/>
      <c r="K31" s="490"/>
      <c r="L31" s="442"/>
      <c r="M31" s="138"/>
      <c r="N31" s="138"/>
    </row>
    <row r="32" spans="1:14">
      <c r="A32" s="489" t="s">
        <v>225</v>
      </c>
      <c r="B32" s="259">
        <v>0</v>
      </c>
      <c r="C32" s="261">
        <v>0</v>
      </c>
      <c r="D32" s="261">
        <v>0</v>
      </c>
      <c r="E32" s="261">
        <v>0</v>
      </c>
      <c r="F32" s="259">
        <v>-27</v>
      </c>
      <c r="G32" s="259">
        <v>0</v>
      </c>
      <c r="H32" s="261">
        <v>0</v>
      </c>
      <c r="I32" s="261">
        <v>0</v>
      </c>
      <c r="J32" s="261">
        <f>SUM(H32:I32)</f>
        <v>0</v>
      </c>
      <c r="K32" s="259">
        <f>SUM(I32:J32)</f>
        <v>0</v>
      </c>
      <c r="L32" s="491">
        <v>21</v>
      </c>
      <c r="M32" s="175"/>
    </row>
    <row r="33" spans="1:14">
      <c r="A33" s="174"/>
      <c r="B33" s="128"/>
      <c r="C33" s="130"/>
      <c r="D33" s="129"/>
      <c r="E33" s="129"/>
      <c r="F33" s="424"/>
      <c r="G33" s="128"/>
      <c r="H33" s="129"/>
      <c r="I33" s="141"/>
      <c r="J33" s="176"/>
      <c r="K33" s="177"/>
      <c r="L33" s="178"/>
    </row>
    <row r="34" spans="1:14">
      <c r="A34" s="362" t="s">
        <v>226</v>
      </c>
      <c r="B34" s="139">
        <v>403</v>
      </c>
      <c r="C34" s="140">
        <v>203</v>
      </c>
      <c r="D34" s="140">
        <v>279</v>
      </c>
      <c r="E34" s="140">
        <v>65</v>
      </c>
      <c r="F34" s="144">
        <v>950</v>
      </c>
      <c r="G34" s="139">
        <v>300</v>
      </c>
      <c r="H34" s="140">
        <v>175</v>
      </c>
      <c r="I34" s="141">
        <v>272</v>
      </c>
      <c r="J34" s="142">
        <v>56</v>
      </c>
      <c r="K34" s="143">
        <v>803</v>
      </c>
      <c r="L34" s="144">
        <v>666</v>
      </c>
      <c r="M34" s="138"/>
      <c r="N34" s="138"/>
    </row>
    <row r="35" spans="1:14">
      <c r="A35" s="154" t="s">
        <v>245</v>
      </c>
      <c r="B35" s="155">
        <f>SUM(B28,B30:B32)-B34</f>
        <v>0</v>
      </c>
      <c r="C35" s="156"/>
      <c r="D35" s="156"/>
      <c r="E35" s="156"/>
      <c r="F35" s="425"/>
      <c r="G35" s="155">
        <f>SUM(G28,G30:G32)-G34</f>
        <v>0</v>
      </c>
      <c r="H35" s="156">
        <f t="shared" ref="H35:L35" si="2">SUM(H28,H30:H32)-H34</f>
        <v>0</v>
      </c>
      <c r="I35" s="141"/>
      <c r="J35" s="156"/>
      <c r="K35" s="167"/>
      <c r="L35" s="168">
        <f t="shared" si="2"/>
        <v>0</v>
      </c>
    </row>
    <row r="36" spans="1:14">
      <c r="A36" s="119" t="s">
        <v>345</v>
      </c>
      <c r="B36" s="145">
        <v>-107</v>
      </c>
      <c r="C36" s="146">
        <v>-53</v>
      </c>
      <c r="D36" s="146">
        <v>-67</v>
      </c>
      <c r="E36" s="146">
        <v>13</v>
      </c>
      <c r="F36" s="150">
        <v>-214</v>
      </c>
      <c r="G36" s="145">
        <v>-90</v>
      </c>
      <c r="H36" s="146">
        <v>-43</v>
      </c>
      <c r="I36" s="141">
        <v>-87</v>
      </c>
      <c r="J36" s="148">
        <v>-159</v>
      </c>
      <c r="K36" s="149">
        <v>-379</v>
      </c>
      <c r="L36" s="150">
        <v>-156</v>
      </c>
      <c r="M36" s="138"/>
      <c r="N36" s="138"/>
    </row>
    <row r="37" spans="1:14">
      <c r="A37" s="179"/>
      <c r="B37" s="128"/>
      <c r="C37" s="129"/>
      <c r="D37" s="129"/>
      <c r="E37" s="129"/>
      <c r="F37" s="424"/>
      <c r="G37" s="128"/>
      <c r="H37" s="129"/>
      <c r="I37" s="163"/>
      <c r="J37" s="176"/>
      <c r="K37" s="177"/>
      <c r="L37" s="178"/>
    </row>
    <row r="38" spans="1:14">
      <c r="A38" s="180" t="s">
        <v>324</v>
      </c>
      <c r="B38" s="181">
        <v>296</v>
      </c>
      <c r="C38" s="182">
        <v>150</v>
      </c>
      <c r="D38" s="182">
        <v>212</v>
      </c>
      <c r="E38" s="182">
        <v>78</v>
      </c>
      <c r="F38" s="185">
        <v>736</v>
      </c>
      <c r="G38" s="181">
        <v>210</v>
      </c>
      <c r="H38" s="182">
        <v>132</v>
      </c>
      <c r="I38" s="147">
        <v>185</v>
      </c>
      <c r="J38" s="183">
        <v>-103</v>
      </c>
      <c r="K38" s="184">
        <v>424</v>
      </c>
      <c r="L38" s="185">
        <v>510</v>
      </c>
      <c r="M38" s="138"/>
      <c r="N38" s="138"/>
    </row>
    <row r="39" spans="1:14">
      <c r="A39" s="154" t="s">
        <v>245</v>
      </c>
      <c r="B39" s="155">
        <f>SUM(B34,B36)-B38</f>
        <v>0</v>
      </c>
      <c r="C39" s="156"/>
      <c r="D39" s="156"/>
      <c r="E39" s="156"/>
      <c r="F39" s="425"/>
      <c r="G39" s="155">
        <f>SUM(G34,G36)-G38</f>
        <v>0</v>
      </c>
      <c r="H39" s="156">
        <f t="shared" ref="H39:L39" si="3">SUM(H34,H36)-H38</f>
        <v>0</v>
      </c>
      <c r="I39" s="141"/>
      <c r="J39" s="156"/>
      <c r="K39" s="167"/>
      <c r="L39" s="168">
        <f t="shared" si="3"/>
        <v>0</v>
      </c>
    </row>
    <row r="40" spans="1:14">
      <c r="A40" s="180" t="s">
        <v>325</v>
      </c>
      <c r="B40" s="139">
        <v>8</v>
      </c>
      <c r="C40" s="140">
        <v>7</v>
      </c>
      <c r="D40" s="140">
        <v>9</v>
      </c>
      <c r="E40" s="140">
        <v>4</v>
      </c>
      <c r="F40" s="144">
        <v>28</v>
      </c>
      <c r="G40" s="139">
        <v>6</v>
      </c>
      <c r="H40" s="140">
        <v>7</v>
      </c>
      <c r="I40" s="141">
        <v>9</v>
      </c>
      <c r="J40" s="140">
        <v>4</v>
      </c>
      <c r="K40" s="143">
        <v>26</v>
      </c>
      <c r="L40" s="144">
        <v>12</v>
      </c>
      <c r="M40" s="138"/>
      <c r="N40" s="138"/>
    </row>
    <row r="41" spans="1:14">
      <c r="A41" s="179"/>
      <c r="B41" s="191"/>
      <c r="C41" s="192"/>
      <c r="D41" s="192"/>
      <c r="E41" s="192"/>
      <c r="F41" s="427"/>
      <c r="G41" s="191"/>
      <c r="H41" s="192"/>
      <c r="I41" s="147"/>
      <c r="J41" s="193"/>
      <c r="K41" s="194"/>
      <c r="L41" s="195"/>
    </row>
    <row r="42" spans="1:14" s="120" customFormat="1" ht="13.5" thickBot="1">
      <c r="A42" s="361" t="s">
        <v>326</v>
      </c>
      <c r="B42" s="431">
        <v>288</v>
      </c>
      <c r="C42" s="432">
        <v>143</v>
      </c>
      <c r="D42" s="432">
        <v>203</v>
      </c>
      <c r="E42" s="432">
        <v>74</v>
      </c>
      <c r="F42" s="433">
        <v>708</v>
      </c>
      <c r="G42" s="431">
        <v>204</v>
      </c>
      <c r="H42" s="432">
        <v>125</v>
      </c>
      <c r="I42" s="434">
        <v>176</v>
      </c>
      <c r="J42" s="435">
        <v>-107</v>
      </c>
      <c r="K42" s="436">
        <v>398</v>
      </c>
      <c r="L42" s="433">
        <v>498</v>
      </c>
      <c r="M42" s="423"/>
      <c r="N42" s="423"/>
    </row>
    <row r="43" spans="1:14" ht="13.5" thickTop="1">
      <c r="A43" s="154" t="s">
        <v>245</v>
      </c>
      <c r="B43" s="196"/>
      <c r="C43" s="197"/>
      <c r="D43" s="197"/>
      <c r="E43" s="197"/>
      <c r="F43" s="443"/>
      <c r="G43" s="196"/>
      <c r="H43" s="198"/>
      <c r="I43" s="199"/>
      <c r="J43" s="200"/>
      <c r="K43" s="201"/>
      <c r="L43" s="201"/>
    </row>
    <row r="44" spans="1:14" s="119" customFormat="1">
      <c r="A44" s="202" t="s">
        <v>10</v>
      </c>
      <c r="B44" s="128"/>
      <c r="C44" s="129"/>
      <c r="D44" s="129"/>
      <c r="E44" s="129"/>
      <c r="F44" s="424"/>
      <c r="G44" s="128"/>
      <c r="H44" s="129"/>
      <c r="I44" s="203"/>
      <c r="J44" s="176"/>
      <c r="K44" s="177"/>
      <c r="L44" s="178"/>
    </row>
    <row r="45" spans="1:14" s="119" customFormat="1">
      <c r="A45" s="237" t="s">
        <v>296</v>
      </c>
      <c r="B45" s="204">
        <v>0.75</v>
      </c>
      <c r="C45" s="205">
        <v>0.37</v>
      </c>
      <c r="D45" s="205">
        <v>0.53</v>
      </c>
      <c r="E45" s="205">
        <v>0.19</v>
      </c>
      <c r="F45" s="459">
        <v>1.84</v>
      </c>
      <c r="G45" s="204">
        <v>0.53</v>
      </c>
      <c r="H45" s="205">
        <v>0.32</v>
      </c>
      <c r="I45" s="206">
        <v>0.46</v>
      </c>
      <c r="J45" s="207">
        <v>-0.28000000000000003</v>
      </c>
      <c r="K45" s="208">
        <v>1.03</v>
      </c>
      <c r="L45" s="208">
        <v>1.35</v>
      </c>
    </row>
    <row r="46" spans="1:14" s="119" customFormat="1">
      <c r="A46" s="409" t="s">
        <v>302</v>
      </c>
      <c r="B46" s="410">
        <f>B45-B47</f>
        <v>0.19999999999999996</v>
      </c>
      <c r="C46" s="261">
        <v>0</v>
      </c>
      <c r="D46" s="261">
        <v>0</v>
      </c>
      <c r="E46" s="484">
        <v>7.0000000000000007E-2</v>
      </c>
      <c r="F46" s="494">
        <v>0.26</v>
      </c>
      <c r="G46" s="259">
        <v>0</v>
      </c>
      <c r="H46" s="261">
        <v>0</v>
      </c>
      <c r="I46" s="411">
        <v>8.9213439870018309E-3</v>
      </c>
      <c r="J46" s="412">
        <v>-0.4251369302525283</v>
      </c>
      <c r="K46" s="413">
        <v>-0.4052030927692023</v>
      </c>
      <c r="L46" s="413">
        <f>L45-L47</f>
        <v>8.0000000000000071E-2</v>
      </c>
    </row>
    <row r="47" spans="1:14" s="119" customFormat="1" ht="13.5" thickBot="1">
      <c r="A47" s="209" t="s">
        <v>304</v>
      </c>
      <c r="B47" s="414">
        <v>0.55000000000000004</v>
      </c>
      <c r="C47" s="415">
        <v>0.37</v>
      </c>
      <c r="D47" s="415">
        <v>0.53</v>
      </c>
      <c r="E47" s="415">
        <v>0.12</v>
      </c>
      <c r="F47" s="460">
        <v>1.58</v>
      </c>
      <c r="G47" s="414">
        <v>0.53</v>
      </c>
      <c r="H47" s="415">
        <v>0.32</v>
      </c>
      <c r="I47" s="416">
        <v>0.45</v>
      </c>
      <c r="J47" s="417">
        <v>0.15</v>
      </c>
      <c r="K47" s="418">
        <v>1.44</v>
      </c>
      <c r="L47" s="418">
        <v>1.27</v>
      </c>
    </row>
    <row r="48" spans="1:14" s="119" customFormat="1" ht="13.5" thickTop="1">
      <c r="A48" s="202" t="s">
        <v>11</v>
      </c>
      <c r="B48" s="419">
        <f>B45-B46-B47</f>
        <v>0</v>
      </c>
      <c r="C48" s="420"/>
      <c r="D48" s="420"/>
      <c r="E48" s="420"/>
      <c r="F48" s="458"/>
      <c r="G48" s="419">
        <f>G45-G46-G47</f>
        <v>0</v>
      </c>
      <c r="H48" s="420">
        <f>H45-H46-H47</f>
        <v>0</v>
      </c>
      <c r="I48" s="388"/>
      <c r="J48" s="420"/>
      <c r="K48" s="167"/>
      <c r="L48" s="167">
        <f>L45-L46-L47</f>
        <v>0</v>
      </c>
    </row>
    <row r="49" spans="1:12" s="119" customFormat="1">
      <c r="A49" s="409" t="s">
        <v>297</v>
      </c>
      <c r="B49" s="389">
        <v>0.72</v>
      </c>
      <c r="C49" s="390">
        <v>0.36</v>
      </c>
      <c r="D49" s="390">
        <v>0.51</v>
      </c>
      <c r="E49" s="390">
        <v>0.19</v>
      </c>
      <c r="F49" s="459">
        <v>1.79</v>
      </c>
      <c r="G49" s="389">
        <v>0.52</v>
      </c>
      <c r="H49" s="390">
        <v>0.31</v>
      </c>
      <c r="I49" s="391">
        <v>0.44</v>
      </c>
      <c r="J49" s="392">
        <v>-0.28000000000000003</v>
      </c>
      <c r="K49" s="208">
        <v>1</v>
      </c>
      <c r="L49" s="208">
        <v>1.35</v>
      </c>
    </row>
    <row r="50" spans="1:12" s="119" customFormat="1">
      <c r="A50" s="409" t="s">
        <v>302</v>
      </c>
      <c r="B50" s="421">
        <v>0.19</v>
      </c>
      <c r="C50" s="261">
        <v>0</v>
      </c>
      <c r="D50" s="261">
        <v>0</v>
      </c>
      <c r="E50" s="411">
        <v>7.0000000000000007E-2</v>
      </c>
      <c r="F50" s="492">
        <v>0.26</v>
      </c>
      <c r="G50" s="259">
        <v>0</v>
      </c>
      <c r="H50" s="261">
        <v>0</v>
      </c>
      <c r="I50" s="411">
        <v>8.6473339043149928E-3</v>
      </c>
      <c r="J50" s="412">
        <v>-0.41014733429098477</v>
      </c>
      <c r="K50" s="413">
        <v>-0.40315049601517061</v>
      </c>
      <c r="L50" s="413">
        <f>L49-L51</f>
        <v>8.0000000000000071E-2</v>
      </c>
    </row>
    <row r="51" spans="1:12" s="119" customFormat="1" ht="13.5" thickBot="1">
      <c r="A51" s="209" t="s">
        <v>303</v>
      </c>
      <c r="B51" s="414">
        <v>0.53</v>
      </c>
      <c r="C51" s="415">
        <v>0.36</v>
      </c>
      <c r="D51" s="415">
        <v>0.51</v>
      </c>
      <c r="E51" s="415">
        <v>0.12</v>
      </c>
      <c r="F51" s="460">
        <v>1.53</v>
      </c>
      <c r="G51" s="414">
        <v>0.52</v>
      </c>
      <c r="H51" s="415">
        <v>0.31</v>
      </c>
      <c r="I51" s="422">
        <v>0.43</v>
      </c>
      <c r="J51" s="417">
        <v>0.14000000000000001</v>
      </c>
      <c r="K51" s="418">
        <v>1.4</v>
      </c>
      <c r="L51" s="418">
        <v>1.27</v>
      </c>
    </row>
    <row r="52" spans="1:12" s="119" customFormat="1" ht="13.5" thickTop="1">
      <c r="A52" s="387" t="s">
        <v>339</v>
      </c>
      <c r="B52" s="398"/>
      <c r="C52" s="390"/>
      <c r="D52" s="390"/>
      <c r="E52" s="390"/>
      <c r="F52" s="459"/>
      <c r="G52" s="398"/>
      <c r="H52" s="390"/>
      <c r="I52" s="391"/>
      <c r="J52" s="392"/>
      <c r="K52" s="208"/>
      <c r="L52" s="208"/>
    </row>
    <row r="53" spans="1:12" s="388" customFormat="1">
      <c r="A53" s="209" t="s">
        <v>305</v>
      </c>
      <c r="B53" s="139">
        <v>386.43531649233887</v>
      </c>
      <c r="C53" s="140">
        <v>386</v>
      </c>
      <c r="D53" s="140">
        <v>384</v>
      </c>
      <c r="E53" s="140">
        <v>380</v>
      </c>
      <c r="F53" s="451">
        <v>384</v>
      </c>
      <c r="G53" s="139">
        <v>387.50563362612388</v>
      </c>
      <c r="H53" s="385">
        <v>387</v>
      </c>
      <c r="I53" s="386">
        <v>386</v>
      </c>
      <c r="J53" s="393">
        <v>386</v>
      </c>
      <c r="K53" s="143">
        <v>387</v>
      </c>
      <c r="L53" s="144">
        <v>368</v>
      </c>
    </row>
    <row r="54" spans="1:12" s="119" customFormat="1">
      <c r="A54" s="209" t="s">
        <v>306</v>
      </c>
      <c r="B54" s="139">
        <v>400.83660954464114</v>
      </c>
      <c r="C54" s="140">
        <v>398</v>
      </c>
      <c r="D54" s="140">
        <v>394</v>
      </c>
      <c r="E54" s="140">
        <v>389</v>
      </c>
      <c r="F54" s="451">
        <v>395</v>
      </c>
      <c r="G54" s="139">
        <v>395.13889342644148</v>
      </c>
      <c r="H54" s="385">
        <v>399</v>
      </c>
      <c r="I54" s="386">
        <v>398</v>
      </c>
      <c r="J54" s="393">
        <f>J53</f>
        <v>386</v>
      </c>
      <c r="K54" s="143">
        <v>398</v>
      </c>
      <c r="L54" s="144">
        <v>369</v>
      </c>
    </row>
    <row r="55" spans="1:12" s="119" customFormat="1">
      <c r="A55" s="209" t="s">
        <v>307</v>
      </c>
      <c r="B55" s="139">
        <f>B54</f>
        <v>400.83660954464114</v>
      </c>
      <c r="C55" s="140">
        <v>398</v>
      </c>
      <c r="D55" s="140">
        <v>394</v>
      </c>
      <c r="E55" s="385">
        <v>389</v>
      </c>
      <c r="F55" s="451">
        <v>395</v>
      </c>
      <c r="G55" s="139">
        <f>G54</f>
        <v>395.13889342644148</v>
      </c>
      <c r="H55" s="385">
        <f t="shared" ref="H55:I55" si="4">H54</f>
        <v>399</v>
      </c>
      <c r="I55" s="386">
        <f t="shared" si="4"/>
        <v>398</v>
      </c>
      <c r="J55" s="393">
        <v>400</v>
      </c>
      <c r="K55" s="143">
        <f>K54</f>
        <v>398</v>
      </c>
      <c r="L55" s="144">
        <f>L54</f>
        <v>369</v>
      </c>
    </row>
    <row r="56" spans="1:12">
      <c r="A56" s="154"/>
      <c r="B56" s="399"/>
      <c r="C56" s="156"/>
      <c r="D56" s="156"/>
      <c r="E56" s="156"/>
      <c r="F56" s="461"/>
      <c r="G56" s="399"/>
      <c r="H56" s="154"/>
      <c r="J56" s="394"/>
      <c r="K56" s="395"/>
      <c r="L56" s="395"/>
    </row>
    <row r="57" spans="1:12" s="217" customFormat="1">
      <c r="A57" s="211" t="s">
        <v>0</v>
      </c>
      <c r="B57" s="212">
        <v>1</v>
      </c>
      <c r="C57" s="213">
        <v>1</v>
      </c>
      <c r="D57" s="213">
        <v>1</v>
      </c>
      <c r="E57" s="213">
        <v>1</v>
      </c>
      <c r="F57" s="462">
        <v>1</v>
      </c>
      <c r="G57" s="212">
        <v>1</v>
      </c>
      <c r="H57" s="213">
        <v>1</v>
      </c>
      <c r="I57" s="214">
        <v>1</v>
      </c>
      <c r="J57" s="215">
        <v>1</v>
      </c>
      <c r="K57" s="216">
        <v>1</v>
      </c>
      <c r="L57" s="216">
        <v>1</v>
      </c>
    </row>
    <row r="58" spans="1:12" s="217" customFormat="1">
      <c r="A58" s="218" t="s">
        <v>1</v>
      </c>
      <c r="B58" s="219">
        <v>29.4</v>
      </c>
      <c r="C58" s="220">
        <v>30.3</v>
      </c>
      <c r="D58" s="220">
        <v>30.4</v>
      </c>
      <c r="E58" s="220">
        <v>32</v>
      </c>
      <c r="F58" s="223">
        <v>30.5</v>
      </c>
      <c r="G58" s="219">
        <v>27.900000000000002</v>
      </c>
      <c r="H58" s="220">
        <f>H15/H$7*100</f>
        <v>29.026442307692307</v>
      </c>
      <c r="I58" s="221">
        <v>29.106029106029109</v>
      </c>
      <c r="J58" s="222">
        <f t="shared" ref="J58:K60" si="5">J15/J$7*100</f>
        <v>30.293941211757648</v>
      </c>
      <c r="K58" s="223">
        <f t="shared" si="5"/>
        <v>29.086229086229089</v>
      </c>
      <c r="L58" s="223">
        <v>29.009362730292963</v>
      </c>
    </row>
    <row r="59" spans="1:12" s="217" customFormat="1">
      <c r="A59" s="218" t="s">
        <v>2</v>
      </c>
      <c r="B59" s="219">
        <v>21.9</v>
      </c>
      <c r="C59" s="220">
        <v>22.5</v>
      </c>
      <c r="D59" s="220">
        <v>21.4</v>
      </c>
      <c r="E59" s="220">
        <v>24.3</v>
      </c>
      <c r="F59" s="223">
        <v>22.5</v>
      </c>
      <c r="G59" s="219">
        <v>21.2</v>
      </c>
      <c r="H59" s="220">
        <f>H16/H$7*100</f>
        <v>21.995192307692307</v>
      </c>
      <c r="I59" s="221">
        <v>20.945945945945947</v>
      </c>
      <c r="J59" s="222">
        <f t="shared" si="5"/>
        <v>24.355128974205158</v>
      </c>
      <c r="K59" s="223">
        <f t="shared" si="5"/>
        <v>22.064922064922065</v>
      </c>
      <c r="L59" s="223">
        <v>21.62488674116581</v>
      </c>
    </row>
    <row r="60" spans="1:12" s="217" customFormat="1">
      <c r="A60" s="218" t="s">
        <v>3</v>
      </c>
      <c r="B60" s="219">
        <v>30.8</v>
      </c>
      <c r="C60" s="220">
        <v>32.1</v>
      </c>
      <c r="D60" s="220">
        <v>30.6</v>
      </c>
      <c r="E60" s="220">
        <v>32.200000000000003</v>
      </c>
      <c r="F60" s="463">
        <v>31.3</v>
      </c>
      <c r="G60" s="219">
        <v>30.500000000000004</v>
      </c>
      <c r="H60" s="220">
        <f>H17/H$7*100</f>
        <v>32.39182692307692</v>
      </c>
      <c r="I60" s="224">
        <v>32</v>
      </c>
      <c r="J60" s="222">
        <f t="shared" si="5"/>
        <v>33.713257348530298</v>
      </c>
      <c r="K60" s="223">
        <f t="shared" si="5"/>
        <v>32.103532103532103</v>
      </c>
      <c r="L60" s="223">
        <v>34.200000000000003</v>
      </c>
    </row>
    <row r="61" spans="1:12" s="217" customFormat="1">
      <c r="A61" s="225" t="s">
        <v>6</v>
      </c>
      <c r="B61" s="226">
        <v>0.17899999999999999</v>
      </c>
      <c r="C61" s="227">
        <v>0.151</v>
      </c>
      <c r="D61" s="227">
        <v>0.17599999999999999</v>
      </c>
      <c r="E61" s="227">
        <v>0.115</v>
      </c>
      <c r="F61" s="229">
        <v>0.157</v>
      </c>
      <c r="G61" s="226">
        <v>0.20399999999999999</v>
      </c>
      <c r="H61" s="227">
        <f>1-H18/H7</f>
        <v>0.16586538461538458</v>
      </c>
      <c r="I61" s="231">
        <f t="shared" ref="I61:K61" si="6">1-I18/I7</f>
        <v>0.18035343035343032</v>
      </c>
      <c r="J61" s="228">
        <f t="shared" si="6"/>
        <v>0.11637672465506899</v>
      </c>
      <c r="K61" s="229">
        <f t="shared" si="6"/>
        <v>0.16745316745316741</v>
      </c>
      <c r="L61" s="229">
        <v>0.152</v>
      </c>
    </row>
    <row r="62" spans="1:12" s="217" customFormat="1" ht="12" customHeight="1">
      <c r="A62" s="225" t="s">
        <v>287</v>
      </c>
      <c r="B62" s="226">
        <v>0.19600000000000001</v>
      </c>
      <c r="C62" s="227">
        <v>0.10199999999999999</v>
      </c>
      <c r="D62" s="227">
        <v>0.13400000000000001</v>
      </c>
      <c r="E62" s="227">
        <v>4.8000000000000001E-2</v>
      </c>
      <c r="F62" s="229">
        <v>0.123</v>
      </c>
      <c r="G62" s="226">
        <v>0.17</v>
      </c>
      <c r="H62" s="227">
        <v>0.10250254678794937</v>
      </c>
      <c r="I62" s="231">
        <v>0.13717097396735267</v>
      </c>
      <c r="J62" s="228">
        <v>2.8423029482398155E-2</v>
      </c>
      <c r="K62" s="229">
        <v>0.11120368519953233</v>
      </c>
      <c r="L62" s="229">
        <v>9.5743625019782286E-2</v>
      </c>
    </row>
    <row r="63" spans="1:12" s="217" customFormat="1">
      <c r="A63" s="232"/>
      <c r="B63" s="232"/>
      <c r="C63" s="232"/>
      <c r="D63" s="232"/>
      <c r="E63" s="232"/>
      <c r="F63" s="232"/>
      <c r="G63" s="232"/>
      <c r="H63" s="232"/>
      <c r="I63" s="130"/>
      <c r="J63" s="130"/>
      <c r="K63" s="220"/>
      <c r="L63" s="236"/>
    </row>
    <row r="64" spans="1:12" s="496" customFormat="1" ht="30.75" customHeight="1">
      <c r="A64" s="504" t="s">
        <v>347</v>
      </c>
      <c r="B64" s="504"/>
      <c r="C64" s="504"/>
      <c r="D64" s="504"/>
      <c r="E64" s="504"/>
      <c r="F64" s="504"/>
      <c r="G64" s="504"/>
      <c r="H64" s="504"/>
      <c r="I64" s="504"/>
      <c r="J64" s="504"/>
      <c r="K64" s="504"/>
      <c r="L64" s="504"/>
    </row>
    <row r="65" spans="1:12" s="496" customFormat="1" ht="18.75" customHeight="1">
      <c r="A65" s="504" t="s">
        <v>350</v>
      </c>
      <c r="B65" s="504"/>
      <c r="C65" s="504"/>
      <c r="D65" s="504"/>
      <c r="E65" s="504"/>
      <c r="F65" s="504"/>
      <c r="G65" s="504"/>
      <c r="H65" s="504"/>
      <c r="I65" s="504"/>
      <c r="J65" s="504"/>
      <c r="K65" s="504"/>
      <c r="L65" s="504"/>
    </row>
    <row r="66" spans="1:12" s="497" customFormat="1" ht="29.25" customHeight="1">
      <c r="A66" s="504" t="s">
        <v>349</v>
      </c>
      <c r="B66" s="504"/>
      <c r="C66" s="504"/>
      <c r="D66" s="504"/>
      <c r="E66" s="504"/>
      <c r="F66" s="504"/>
      <c r="G66" s="504"/>
      <c r="H66" s="504"/>
      <c r="I66" s="504"/>
      <c r="J66" s="504"/>
      <c r="K66" s="504"/>
      <c r="L66" s="504"/>
    </row>
    <row r="67" spans="1:12" ht="12.75" customHeight="1">
      <c r="A67" s="438"/>
      <c r="I67" s="220"/>
      <c r="J67" s="220"/>
      <c r="K67" s="238"/>
    </row>
    <row r="68" spans="1:12">
      <c r="I68" s="237"/>
      <c r="J68" s="237"/>
      <c r="K68" s="218"/>
    </row>
    <row r="69" spans="1:12" ht="12.75" customHeight="1">
      <c r="I69" s="230"/>
      <c r="J69" s="230"/>
      <c r="K69" s="225"/>
    </row>
    <row r="70" spans="1:12">
      <c r="I70" s="187"/>
      <c r="J70" s="187"/>
      <c r="K70" s="239"/>
    </row>
    <row r="71" spans="1:12" ht="12.75" customHeight="1">
      <c r="I71" s="238"/>
      <c r="J71" s="238"/>
      <c r="K71" s="239"/>
    </row>
    <row r="72" spans="1:12">
      <c r="A72" s="118" t="s">
        <v>23</v>
      </c>
      <c r="I72" s="218"/>
      <c r="J72" s="218"/>
    </row>
    <row r="73" spans="1:12" ht="12.75" customHeight="1">
      <c r="I73" s="225"/>
      <c r="J73" s="225"/>
    </row>
    <row r="74" spans="1:12">
      <c r="I74" s="239"/>
      <c r="J74" s="239"/>
    </row>
    <row r="75" spans="1:12" ht="11.25" customHeight="1">
      <c r="I75" s="239"/>
      <c r="J75" s="239"/>
    </row>
  </sheetData>
  <sheetProtection formatCells="0" formatColumns="0" formatRows="0" insertColumns="0" insertRows="0" insertHyperlinks="0" deleteColumns="0" deleteRows="0" sort="0" autoFilter="0" pivotTables="0"/>
  <mergeCells count="5">
    <mergeCell ref="B4:D4"/>
    <mergeCell ref="G4:K4"/>
    <mergeCell ref="A64:L64"/>
    <mergeCell ref="A65:L65"/>
    <mergeCell ref="A66:L66"/>
  </mergeCells>
  <phoneticPr fontId="19" type="noConversion"/>
  <conditionalFormatting sqref="L56 L27 L29 L19 L39 L35 L48 L43 L12:XFD12 G12:H12 G19:H19 G27:H27 G48:H48 G29:H29 G39:H39 G43:H43 G35:H35 G56:H56 D56:E56 D35:E35 D43:E43 D39:E39 D29:E29 D48:E48 D27:E27 D19:E19 D12:E12">
    <cfRule type="cellIs" dxfId="10" priority="23" operator="notEqual">
      <formula>0</formula>
    </cfRule>
  </conditionalFormatting>
  <conditionalFormatting sqref="J27:K27 J29:K29 J12:K12 J19:K19 J39:K39 J35:K35 J48:K48 J56:K56 J43:K43">
    <cfRule type="cellIs" dxfId="9" priority="11" operator="notEqual">
      <formula>0</formula>
    </cfRule>
  </conditionalFormatting>
  <conditionalFormatting sqref="B12:C12 B19:C19 B27:C27 B48:C48 B29:C29 B39:C39 B43:C43 B35:C35 B56:C56">
    <cfRule type="cellIs" dxfId="8" priority="5" operator="notEqual">
      <formula>0</formula>
    </cfRule>
  </conditionalFormatting>
  <conditionalFormatting sqref="I12">
    <cfRule type="cellIs" dxfId="7" priority="3" operator="notEqual">
      <formula>0</formula>
    </cfRule>
  </conditionalFormatting>
  <conditionalFormatting sqref="F56 F35 F43 F39 F29 F48 F27 F19 F12">
    <cfRule type="cellIs" dxfId="6" priority="1" operator="notEqual">
      <formula>0</formula>
    </cfRule>
  </conditionalFormatting>
  <pageMargins left="0.5" right="0.25" top="0.4" bottom="0.17" header="0.5" footer="0.18"/>
  <pageSetup scale="5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8"/>
  <sheetViews>
    <sheetView showGridLines="0" zoomScale="85" zoomScaleNormal="85" zoomScaleSheetLayoutView="90" workbookViewId="0">
      <pane xSplit="1" ySplit="6" topLeftCell="B16" activePane="bottomRight" state="frozen"/>
      <selection pane="topRight"/>
      <selection pane="bottomLeft"/>
      <selection pane="bottomRight"/>
    </sheetView>
  </sheetViews>
  <sheetFormatPr defaultColWidth="9.140625" defaultRowHeight="12.75"/>
  <cols>
    <col min="1" max="1" width="41.7109375" style="241" customWidth="1"/>
    <col min="2" max="5" width="15.28515625" style="241" customWidth="1"/>
    <col min="6" max="6" width="14.7109375" style="241" customWidth="1"/>
    <col min="7" max="12" width="15.28515625" style="241" customWidth="1"/>
    <col min="13" max="16384" width="9.140625" style="241"/>
  </cols>
  <sheetData>
    <row r="1" spans="1:16" ht="15.75">
      <c r="A1" s="240" t="s">
        <v>227</v>
      </c>
    </row>
    <row r="2" spans="1:16">
      <c r="A2" s="242" t="s">
        <v>235</v>
      </c>
    </row>
    <row r="3" spans="1:16">
      <c r="A3" s="242" t="s">
        <v>236</v>
      </c>
      <c r="G3" s="382"/>
      <c r="H3" s="382"/>
      <c r="I3" s="382"/>
      <c r="J3" s="382"/>
      <c r="K3" s="382"/>
      <c r="L3" s="382"/>
    </row>
    <row r="4" spans="1:16">
      <c r="A4" s="383"/>
      <c r="G4" s="384"/>
      <c r="H4" s="384"/>
      <c r="I4" s="384"/>
      <c r="J4" s="384"/>
    </row>
    <row r="5" spans="1:16">
      <c r="B5" s="505">
        <v>2018</v>
      </c>
      <c r="C5" s="506"/>
      <c r="D5" s="506"/>
      <c r="E5" s="506"/>
      <c r="F5" s="507"/>
      <c r="G5" s="501" t="s">
        <v>346</v>
      </c>
      <c r="H5" s="502"/>
      <c r="I5" s="502"/>
      <c r="J5" s="502"/>
      <c r="K5" s="503"/>
      <c r="L5" s="397" t="s">
        <v>348</v>
      </c>
    </row>
    <row r="6" spans="1:16" ht="25.5">
      <c r="B6" s="243" t="s">
        <v>190</v>
      </c>
      <c r="C6" s="244" t="s">
        <v>191</v>
      </c>
      <c r="D6" s="125" t="s">
        <v>192</v>
      </c>
      <c r="E6" s="126" t="s">
        <v>193</v>
      </c>
      <c r="F6" s="493" t="s">
        <v>340</v>
      </c>
      <c r="G6" s="123" t="s">
        <v>190</v>
      </c>
      <c r="H6" s="125" t="s">
        <v>191</v>
      </c>
      <c r="I6" s="125" t="s">
        <v>308</v>
      </c>
      <c r="J6" s="126" t="s">
        <v>193</v>
      </c>
      <c r="K6" s="493" t="s">
        <v>340</v>
      </c>
      <c r="L6" s="493" t="s">
        <v>340</v>
      </c>
    </row>
    <row r="7" spans="1:16">
      <c r="A7" s="242" t="s">
        <v>229</v>
      </c>
      <c r="B7" s="245"/>
      <c r="C7" s="246"/>
      <c r="D7" s="246"/>
      <c r="E7" s="247"/>
      <c r="F7" s="248"/>
      <c r="G7" s="245"/>
      <c r="H7" s="246"/>
      <c r="I7" s="246"/>
      <c r="J7" s="247"/>
      <c r="K7" s="248"/>
      <c r="L7" s="248"/>
    </row>
    <row r="8" spans="1:16">
      <c r="A8" s="249" t="s">
        <v>0</v>
      </c>
      <c r="B8" s="250">
        <v>1444</v>
      </c>
      <c r="C8" s="251">
        <v>1352</v>
      </c>
      <c r="D8" s="251">
        <v>1452</v>
      </c>
      <c r="E8" s="252">
        <v>1247</v>
      </c>
      <c r="F8" s="253">
        <v>5495</v>
      </c>
      <c r="G8" s="250">
        <v>1199</v>
      </c>
      <c r="H8" s="251">
        <v>1159</v>
      </c>
      <c r="I8" s="251">
        <v>1347</v>
      </c>
      <c r="J8" s="252">
        <v>1158</v>
      </c>
      <c r="K8" s="253">
        <v>4863</v>
      </c>
      <c r="L8" s="253">
        <v>4572</v>
      </c>
      <c r="N8" s="138"/>
      <c r="O8" s="138"/>
      <c r="P8" s="138"/>
    </row>
    <row r="9" spans="1:16">
      <c r="A9" s="249" t="s">
        <v>230</v>
      </c>
      <c r="B9" s="254">
        <v>37</v>
      </c>
      <c r="C9" s="255">
        <v>33</v>
      </c>
      <c r="D9" s="255">
        <v>34</v>
      </c>
      <c r="E9" s="256">
        <v>28</v>
      </c>
      <c r="F9" s="257">
        <v>132</v>
      </c>
      <c r="G9" s="254">
        <v>34</v>
      </c>
      <c r="H9" s="255">
        <v>32</v>
      </c>
      <c r="I9" s="255">
        <v>36</v>
      </c>
      <c r="J9" s="256">
        <v>32</v>
      </c>
      <c r="K9" s="257">
        <v>134</v>
      </c>
      <c r="L9" s="257">
        <v>124</v>
      </c>
      <c r="N9" s="138"/>
      <c r="O9" s="138"/>
      <c r="P9" s="138"/>
    </row>
    <row r="10" spans="1:16" ht="25.5">
      <c r="A10" s="258" t="s">
        <v>286</v>
      </c>
      <c r="B10" s="259">
        <v>17</v>
      </c>
      <c r="C10" s="260">
        <v>15</v>
      </c>
      <c r="D10" s="260">
        <v>16</v>
      </c>
      <c r="E10" s="261">
        <v>15</v>
      </c>
      <c r="F10" s="262">
        <v>63</v>
      </c>
      <c r="G10" s="259">
        <v>17</v>
      </c>
      <c r="H10" s="260">
        <v>15</v>
      </c>
      <c r="I10" s="260">
        <v>19</v>
      </c>
      <c r="J10" s="261">
        <v>18</v>
      </c>
      <c r="K10" s="262">
        <v>69</v>
      </c>
      <c r="L10" s="262">
        <v>61</v>
      </c>
      <c r="N10" s="138"/>
      <c r="O10" s="138"/>
      <c r="P10" s="138"/>
    </row>
    <row r="11" spans="1:16">
      <c r="A11" s="249" t="s">
        <v>231</v>
      </c>
      <c r="B11" s="254">
        <f>SUM(B8:B10)</f>
        <v>1498</v>
      </c>
      <c r="C11" s="255">
        <v>1400</v>
      </c>
      <c r="D11" s="255">
        <v>1502</v>
      </c>
      <c r="E11" s="256">
        <v>1290</v>
      </c>
      <c r="F11" s="257">
        <v>5690</v>
      </c>
      <c r="G11" s="254">
        <f>SUM(G8:G10)</f>
        <v>1250</v>
      </c>
      <c r="H11" s="255">
        <v>1206</v>
      </c>
      <c r="I11" s="255">
        <v>1402</v>
      </c>
      <c r="J11" s="256">
        <v>1208</v>
      </c>
      <c r="K11" s="257">
        <v>5066</v>
      </c>
      <c r="L11" s="257">
        <v>4757</v>
      </c>
      <c r="N11" s="138"/>
      <c r="O11" s="138"/>
      <c r="P11" s="138"/>
    </row>
    <row r="12" spans="1:16">
      <c r="A12" s="264" t="s">
        <v>17</v>
      </c>
      <c r="B12" s="265"/>
      <c r="C12" s="266"/>
      <c r="D12" s="266"/>
      <c r="E12" s="266"/>
      <c r="F12" s="267"/>
      <c r="G12" s="265"/>
      <c r="H12" s="266"/>
      <c r="I12" s="266"/>
      <c r="J12" s="266"/>
      <c r="K12" s="267"/>
      <c r="L12" s="267">
        <v>0</v>
      </c>
    </row>
    <row r="13" spans="1:16">
      <c r="A13" s="249" t="s">
        <v>18</v>
      </c>
      <c r="B13" s="254"/>
      <c r="C13" s="268"/>
      <c r="D13" s="268"/>
      <c r="E13" s="256"/>
      <c r="F13" s="257"/>
      <c r="G13" s="254"/>
      <c r="H13" s="268"/>
      <c r="I13" s="268"/>
      <c r="J13" s="256"/>
      <c r="K13" s="257"/>
      <c r="L13" s="257"/>
    </row>
    <row r="14" spans="1:16">
      <c r="A14" s="249" t="s">
        <v>19</v>
      </c>
      <c r="B14" s="254">
        <v>424</v>
      </c>
      <c r="C14" s="255">
        <v>413</v>
      </c>
      <c r="D14" s="255">
        <v>444</v>
      </c>
      <c r="E14" s="256">
        <v>398</v>
      </c>
      <c r="F14" s="257">
        <v>1679</v>
      </c>
      <c r="G14" s="254">
        <v>353</v>
      </c>
      <c r="H14" s="255">
        <v>348</v>
      </c>
      <c r="I14" s="255">
        <v>400</v>
      </c>
      <c r="J14" s="256">
        <v>354</v>
      </c>
      <c r="K14" s="257">
        <v>1455</v>
      </c>
      <c r="L14" s="257">
        <v>1374</v>
      </c>
      <c r="N14" s="138"/>
      <c r="O14" s="138"/>
      <c r="P14" s="138"/>
    </row>
    <row r="15" spans="1:16">
      <c r="A15" s="249" t="s">
        <v>20</v>
      </c>
      <c r="B15" s="254">
        <v>293</v>
      </c>
      <c r="C15" s="255">
        <v>289</v>
      </c>
      <c r="D15" s="255">
        <v>297</v>
      </c>
      <c r="E15" s="256">
        <v>288</v>
      </c>
      <c r="F15" s="257">
        <v>1167</v>
      </c>
      <c r="G15" s="254">
        <v>241</v>
      </c>
      <c r="H15" s="255">
        <v>241</v>
      </c>
      <c r="I15" s="255">
        <v>266</v>
      </c>
      <c r="J15" s="256">
        <v>265</v>
      </c>
      <c r="K15" s="257">
        <v>1013</v>
      </c>
      <c r="L15" s="257">
        <v>932</v>
      </c>
      <c r="N15" s="138"/>
      <c r="O15" s="138"/>
      <c r="P15" s="138"/>
    </row>
    <row r="16" spans="1:16">
      <c r="A16" s="249" t="s">
        <v>21</v>
      </c>
      <c r="B16" s="254">
        <v>426</v>
      </c>
      <c r="C16" s="260">
        <v>423</v>
      </c>
      <c r="D16" s="260">
        <v>432</v>
      </c>
      <c r="E16" s="256">
        <v>384</v>
      </c>
      <c r="F16" s="257">
        <v>1665</v>
      </c>
      <c r="G16" s="254">
        <v>356</v>
      </c>
      <c r="H16" s="260">
        <v>367</v>
      </c>
      <c r="I16" s="260">
        <v>416</v>
      </c>
      <c r="J16" s="256">
        <v>379</v>
      </c>
      <c r="K16" s="257">
        <v>1518</v>
      </c>
      <c r="L16" s="257">
        <v>1523</v>
      </c>
      <c r="N16" s="138"/>
      <c r="O16" s="138"/>
      <c r="P16" s="138"/>
    </row>
    <row r="17" spans="1:16">
      <c r="A17" s="249" t="s">
        <v>237</v>
      </c>
      <c r="B17" s="269">
        <f>SUM(B14:B16)</f>
        <v>1143</v>
      </c>
      <c r="C17" s="255">
        <f>SUM(C14:C16)</f>
        <v>1125</v>
      </c>
      <c r="D17" s="255">
        <v>1173</v>
      </c>
      <c r="E17" s="270">
        <v>1070</v>
      </c>
      <c r="F17" s="263">
        <v>4511</v>
      </c>
      <c r="G17" s="269">
        <v>950</v>
      </c>
      <c r="H17" s="255">
        <v>956</v>
      </c>
      <c r="I17" s="255">
        <v>1082</v>
      </c>
      <c r="J17" s="270">
        <v>998</v>
      </c>
      <c r="K17" s="263">
        <v>3986</v>
      </c>
      <c r="L17" s="263">
        <v>3829</v>
      </c>
      <c r="N17" s="138"/>
      <c r="O17" s="138"/>
      <c r="P17" s="138"/>
    </row>
    <row r="18" spans="1:16">
      <c r="A18" s="249" t="s">
        <v>4</v>
      </c>
      <c r="B18" s="254">
        <v>46</v>
      </c>
      <c r="C18" s="255">
        <v>45</v>
      </c>
      <c r="D18" s="255">
        <v>44</v>
      </c>
      <c r="E18" s="256">
        <v>58</v>
      </c>
      <c r="F18" s="257">
        <v>193</v>
      </c>
      <c r="G18" s="254">
        <v>39</v>
      </c>
      <c r="H18" s="255">
        <v>38</v>
      </c>
      <c r="I18" s="255">
        <v>44</v>
      </c>
      <c r="J18" s="256">
        <v>55</v>
      </c>
      <c r="K18" s="257">
        <v>176</v>
      </c>
      <c r="L18" s="257">
        <v>162</v>
      </c>
      <c r="N18" s="138"/>
      <c r="O18" s="138"/>
      <c r="P18" s="138"/>
    </row>
    <row r="19" spans="1:16">
      <c r="A19" s="249" t="s">
        <v>232</v>
      </c>
      <c r="B19" s="254">
        <v>19</v>
      </c>
      <c r="C19" s="255">
        <v>17</v>
      </c>
      <c r="D19" s="255">
        <v>17</v>
      </c>
      <c r="E19" s="256">
        <v>16</v>
      </c>
      <c r="F19" s="257">
        <v>69</v>
      </c>
      <c r="G19" s="254">
        <v>17</v>
      </c>
      <c r="H19" s="255">
        <v>17</v>
      </c>
      <c r="I19" s="255">
        <v>19</v>
      </c>
      <c r="J19" s="256">
        <v>16</v>
      </c>
      <c r="K19" s="257">
        <v>69</v>
      </c>
      <c r="L19" s="257">
        <v>69</v>
      </c>
      <c r="N19" s="138"/>
      <c r="O19" s="138"/>
      <c r="P19" s="138"/>
    </row>
    <row r="20" spans="1:16" ht="25.5">
      <c r="A20" s="258" t="s">
        <v>294</v>
      </c>
      <c r="B20" s="254">
        <v>17</v>
      </c>
      <c r="C20" s="255">
        <v>15</v>
      </c>
      <c r="D20" s="255">
        <v>16</v>
      </c>
      <c r="E20" s="256">
        <v>14</v>
      </c>
      <c r="F20" s="257">
        <v>62</v>
      </c>
      <c r="G20" s="254">
        <v>17</v>
      </c>
      <c r="H20" s="255">
        <v>15</v>
      </c>
      <c r="I20" s="255">
        <v>19</v>
      </c>
      <c r="J20" s="256">
        <v>19</v>
      </c>
      <c r="K20" s="257">
        <v>70</v>
      </c>
      <c r="L20" s="257">
        <v>61</v>
      </c>
      <c r="N20" s="138"/>
      <c r="O20" s="138"/>
      <c r="P20" s="138"/>
    </row>
    <row r="21" spans="1:16">
      <c r="A21" s="249" t="s">
        <v>233</v>
      </c>
      <c r="B21" s="254">
        <v>0</v>
      </c>
      <c r="C21" s="255">
        <v>6</v>
      </c>
      <c r="D21" s="255">
        <v>0</v>
      </c>
      <c r="E21" s="271">
        <v>4</v>
      </c>
      <c r="F21" s="257">
        <v>10</v>
      </c>
      <c r="G21" s="254">
        <v>1</v>
      </c>
      <c r="H21" s="255">
        <v>9</v>
      </c>
      <c r="I21" s="255">
        <v>0</v>
      </c>
      <c r="J21" s="271">
        <v>10</v>
      </c>
      <c r="K21" s="257">
        <v>20</v>
      </c>
      <c r="L21" s="257">
        <v>41</v>
      </c>
      <c r="N21" s="138"/>
      <c r="O21" s="138"/>
      <c r="P21" s="138"/>
    </row>
    <row r="22" spans="1:16">
      <c r="A22" s="249" t="s">
        <v>234</v>
      </c>
      <c r="B22" s="254">
        <v>-23</v>
      </c>
      <c r="C22" s="260">
        <v>-7</v>
      </c>
      <c r="D22" s="272">
        <v>-12</v>
      </c>
      <c r="E22" s="271">
        <v>-8</v>
      </c>
      <c r="F22" s="257">
        <v>-50</v>
      </c>
      <c r="G22" s="254">
        <v>-19</v>
      </c>
      <c r="H22" s="260">
        <v>-11</v>
      </c>
      <c r="I22" s="272">
        <v>-18</v>
      </c>
      <c r="J22" s="271">
        <v>-9</v>
      </c>
      <c r="K22" s="257">
        <v>-57</v>
      </c>
      <c r="L22" s="257">
        <v>-46</v>
      </c>
      <c r="N22" s="138"/>
      <c r="O22" s="138"/>
      <c r="P22" s="138"/>
    </row>
    <row r="23" spans="1:16">
      <c r="A23" s="249" t="s">
        <v>238</v>
      </c>
      <c r="B23" s="273">
        <f>SUM(B17:B22)</f>
        <v>1202</v>
      </c>
      <c r="C23" s="260">
        <f>SUM(C17:C22)</f>
        <v>1201</v>
      </c>
      <c r="D23" s="260">
        <v>1238</v>
      </c>
      <c r="E23" s="274">
        <v>1154</v>
      </c>
      <c r="F23" s="275">
        <v>4795</v>
      </c>
      <c r="G23" s="273">
        <v>1005</v>
      </c>
      <c r="H23" s="260">
        <v>1024</v>
      </c>
      <c r="I23" s="260">
        <v>1146</v>
      </c>
      <c r="J23" s="274">
        <v>1089</v>
      </c>
      <c r="K23" s="275">
        <v>4264</v>
      </c>
      <c r="L23" s="275">
        <v>4116</v>
      </c>
      <c r="N23" s="138"/>
      <c r="O23" s="138"/>
      <c r="P23" s="138"/>
    </row>
    <row r="24" spans="1:16" s="280" customFormat="1" ht="13.5" thickBot="1">
      <c r="A24" s="264" t="s">
        <v>27</v>
      </c>
      <c r="B24" s="276">
        <f>B11-B23</f>
        <v>296</v>
      </c>
      <c r="C24" s="277">
        <v>199</v>
      </c>
      <c r="D24" s="277">
        <v>264</v>
      </c>
      <c r="E24" s="278">
        <v>136</v>
      </c>
      <c r="F24" s="279">
        <v>895</v>
      </c>
      <c r="G24" s="276">
        <v>245</v>
      </c>
      <c r="H24" s="277">
        <v>182</v>
      </c>
      <c r="I24" s="277">
        <v>256</v>
      </c>
      <c r="J24" s="278">
        <v>119</v>
      </c>
      <c r="K24" s="279">
        <v>802</v>
      </c>
      <c r="L24" s="279">
        <v>641</v>
      </c>
      <c r="N24" s="138"/>
      <c r="O24" s="138"/>
      <c r="P24" s="138"/>
    </row>
    <row r="25" spans="1:16" ht="13.5" thickTop="1">
      <c r="B25" s="281"/>
      <c r="C25" s="282"/>
      <c r="D25" s="282"/>
      <c r="E25" s="247"/>
      <c r="F25" s="248"/>
      <c r="G25" s="281"/>
      <c r="H25" s="282"/>
      <c r="I25" s="282"/>
      <c r="J25" s="247"/>
      <c r="K25" s="248"/>
      <c r="L25" s="248"/>
    </row>
    <row r="26" spans="1:16">
      <c r="A26" s="249" t="s">
        <v>0</v>
      </c>
      <c r="B26" s="283">
        <v>1</v>
      </c>
      <c r="C26" s="464">
        <v>1</v>
      </c>
      <c r="D26" s="464">
        <v>1</v>
      </c>
      <c r="E26" s="466">
        <v>1</v>
      </c>
      <c r="F26" s="465">
        <v>1</v>
      </c>
      <c r="G26" s="467">
        <v>1</v>
      </c>
      <c r="H26" s="464">
        <v>1</v>
      </c>
      <c r="I26" s="464">
        <v>1</v>
      </c>
      <c r="J26" s="284">
        <v>1</v>
      </c>
      <c r="K26" s="285">
        <v>1</v>
      </c>
      <c r="L26" s="285">
        <v>1</v>
      </c>
    </row>
    <row r="27" spans="1:16">
      <c r="A27" s="249" t="s">
        <v>19</v>
      </c>
      <c r="B27" s="288">
        <v>29.299999999999997</v>
      </c>
      <c r="C27" s="468">
        <v>30.5</v>
      </c>
      <c r="D27" s="468">
        <v>30.6</v>
      </c>
      <c r="E27" s="470">
        <v>31.8</v>
      </c>
      <c r="F27" s="469">
        <v>30.5</v>
      </c>
      <c r="G27" s="471">
        <v>29.4</v>
      </c>
      <c r="H27" s="468">
        <v>30.1</v>
      </c>
      <c r="I27" s="468">
        <v>29.7</v>
      </c>
      <c r="J27" s="286">
        <v>30.6</v>
      </c>
      <c r="K27" s="287">
        <v>29.9</v>
      </c>
      <c r="L27" s="287">
        <v>30.1</v>
      </c>
    </row>
    <row r="28" spans="1:16">
      <c r="A28" s="249" t="s">
        <v>20</v>
      </c>
      <c r="B28" s="288">
        <v>20.3</v>
      </c>
      <c r="C28" s="468">
        <v>21.4</v>
      </c>
      <c r="D28" s="468">
        <v>20.399999999999999</v>
      </c>
      <c r="E28" s="470">
        <v>23.1</v>
      </c>
      <c r="F28" s="469">
        <v>21.2</v>
      </c>
      <c r="G28" s="471">
        <v>20.100000000000001</v>
      </c>
      <c r="H28" s="468">
        <v>20.8</v>
      </c>
      <c r="I28" s="468">
        <v>19.7</v>
      </c>
      <c r="J28" s="286">
        <v>22.9</v>
      </c>
      <c r="K28" s="287">
        <v>20.8</v>
      </c>
      <c r="L28" s="287">
        <v>20.399999999999999</v>
      </c>
    </row>
    <row r="29" spans="1:16">
      <c r="A29" s="249" t="s">
        <v>21</v>
      </c>
      <c r="B29" s="288">
        <v>29.500000000000004</v>
      </c>
      <c r="C29" s="472">
        <v>31.3</v>
      </c>
      <c r="D29" s="472">
        <v>29.8</v>
      </c>
      <c r="E29" s="470">
        <v>30.8</v>
      </c>
      <c r="F29" s="469">
        <v>30.4</v>
      </c>
      <c r="G29" s="471">
        <v>29.742047879739026</v>
      </c>
      <c r="H29" s="472">
        <v>31.564734660469963</v>
      </c>
      <c r="I29" s="472">
        <v>30.965810184782182</v>
      </c>
      <c r="J29" s="286">
        <v>32.59009106219662</v>
      </c>
      <c r="K29" s="287">
        <v>31.3</v>
      </c>
      <c r="L29" s="287">
        <v>33.271508722035044</v>
      </c>
    </row>
    <row r="30" spans="1:16">
      <c r="A30" s="241" t="s">
        <v>6</v>
      </c>
      <c r="B30" s="289">
        <v>0.20899999999999999</v>
      </c>
      <c r="C30" s="473">
        <v>0.16800000000000001</v>
      </c>
      <c r="D30" s="473">
        <v>0.192</v>
      </c>
      <c r="E30" s="475">
        <v>0.14299999999999999</v>
      </c>
      <c r="F30" s="474">
        <v>0.17899999999999999</v>
      </c>
      <c r="G30" s="476">
        <v>0.20757952120260972</v>
      </c>
      <c r="H30" s="473">
        <v>0.17535265339530032</v>
      </c>
      <c r="I30" s="473">
        <v>0.1963418981521782</v>
      </c>
      <c r="J30" s="290">
        <v>0.13909908937803378</v>
      </c>
      <c r="K30" s="291">
        <v>0.1804738152253412</v>
      </c>
      <c r="L30" s="291">
        <v>0.16228491277964957</v>
      </c>
    </row>
    <row r="31" spans="1:16">
      <c r="A31" s="241" t="s">
        <v>287</v>
      </c>
      <c r="B31" s="289">
        <v>0.2055831355344091</v>
      </c>
      <c r="C31" s="473">
        <v>0.14699999999999999</v>
      </c>
      <c r="D31" s="473">
        <v>0.18099999999999999</v>
      </c>
      <c r="E31" s="475">
        <v>0.11</v>
      </c>
      <c r="F31" s="474">
        <v>0.16300000000000001</v>
      </c>
      <c r="G31" s="476">
        <v>0.20462038707608537</v>
      </c>
      <c r="H31" s="473">
        <v>0.15597469471545017</v>
      </c>
      <c r="I31" s="473">
        <v>0.19004172923390297</v>
      </c>
      <c r="J31" s="290">
        <v>0.10472701722944125</v>
      </c>
      <c r="K31" s="291">
        <v>0.1651929518034097</v>
      </c>
      <c r="L31" s="291">
        <v>0.14020452351380669</v>
      </c>
    </row>
    <row r="32" spans="1:16" ht="12" customHeight="1">
      <c r="B32" s="292"/>
      <c r="C32" s="477"/>
      <c r="D32" s="477"/>
      <c r="E32" s="477"/>
      <c r="F32" s="477"/>
      <c r="G32" s="477"/>
      <c r="H32" s="477"/>
      <c r="I32" s="477"/>
      <c r="J32" s="292"/>
      <c r="K32" s="292"/>
      <c r="L32" s="292"/>
    </row>
    <row r="33" spans="1:12" ht="33.75" customHeight="1">
      <c r="A33" s="504" t="s">
        <v>347</v>
      </c>
      <c r="B33" s="504"/>
      <c r="C33" s="504"/>
      <c r="D33" s="504"/>
      <c r="E33" s="504"/>
      <c r="F33" s="504"/>
      <c r="G33" s="504"/>
      <c r="H33" s="504"/>
      <c r="I33" s="504"/>
      <c r="J33" s="504"/>
      <c r="K33" s="504"/>
      <c r="L33" s="504"/>
    </row>
    <row r="34" spans="1:12" ht="21.75" customHeight="1">
      <c r="A34" s="504" t="s">
        <v>350</v>
      </c>
      <c r="B34" s="504"/>
      <c r="C34" s="504"/>
      <c r="D34" s="504"/>
      <c r="E34" s="504"/>
      <c r="F34" s="504"/>
      <c r="G34" s="504"/>
      <c r="H34" s="504"/>
      <c r="I34" s="504"/>
      <c r="J34" s="504"/>
      <c r="K34" s="504"/>
      <c r="L34" s="504"/>
    </row>
    <row r="35" spans="1:12" ht="33" customHeight="1">
      <c r="A35" s="504" t="s">
        <v>349</v>
      </c>
      <c r="B35" s="504"/>
      <c r="C35" s="504"/>
      <c r="D35" s="504"/>
      <c r="E35" s="504"/>
      <c r="F35" s="504"/>
      <c r="G35" s="504"/>
      <c r="H35" s="504"/>
      <c r="I35" s="504"/>
      <c r="J35" s="504"/>
      <c r="K35" s="504"/>
      <c r="L35" s="504"/>
    </row>
    <row r="36" spans="1:12">
      <c r="A36" s="439"/>
      <c r="B36" s="439"/>
      <c r="C36" s="439"/>
      <c r="D36" s="439"/>
      <c r="E36" s="439"/>
      <c r="F36" s="439"/>
      <c r="G36" s="439"/>
      <c r="H36" s="439"/>
      <c r="I36" s="439"/>
      <c r="J36" s="439"/>
      <c r="K36" s="439"/>
      <c r="L36" s="439"/>
    </row>
    <row r="37" spans="1:12">
      <c r="A37" s="440"/>
      <c r="B37" s="440"/>
      <c r="C37" s="440"/>
      <c r="D37" s="440"/>
      <c r="E37" s="440"/>
      <c r="F37" s="440"/>
      <c r="G37" s="440"/>
      <c r="H37" s="440"/>
      <c r="I37" s="440"/>
      <c r="J37" s="440"/>
      <c r="K37" s="440"/>
      <c r="L37" s="439"/>
    </row>
    <row r="38" spans="1:12">
      <c r="A38" s="439"/>
      <c r="B38" s="439"/>
      <c r="C38" s="439"/>
      <c r="D38" s="439"/>
      <c r="E38" s="439"/>
      <c r="F38" s="439"/>
      <c r="G38" s="439"/>
      <c r="H38" s="439"/>
      <c r="I38" s="439"/>
      <c r="J38" s="439"/>
      <c r="K38" s="439"/>
      <c r="L38" s="439"/>
    </row>
  </sheetData>
  <mergeCells count="5">
    <mergeCell ref="G5:K5"/>
    <mergeCell ref="B5:F5"/>
    <mergeCell ref="A33:L33"/>
    <mergeCell ref="A34:L34"/>
    <mergeCell ref="A35:L35"/>
  </mergeCells>
  <phoneticPr fontId="19" type="noConversion"/>
  <conditionalFormatting sqref="L12 E12">
    <cfRule type="cellIs" dxfId="5" priority="12" operator="notEqual">
      <formula>0</formula>
    </cfRule>
  </conditionalFormatting>
  <conditionalFormatting sqref="G12:I12">
    <cfRule type="cellIs" dxfId="4" priority="11" operator="notEqual">
      <formula>0</formula>
    </cfRule>
  </conditionalFormatting>
  <conditionalFormatting sqref="J12:K12">
    <cfRule type="cellIs" dxfId="3" priority="9" operator="notEqual">
      <formula>0</formula>
    </cfRule>
  </conditionalFormatting>
  <conditionalFormatting sqref="B12:D12">
    <cfRule type="cellIs" dxfId="2" priority="7" operator="notEqual">
      <formula>0</formula>
    </cfRule>
  </conditionalFormatting>
  <conditionalFormatting sqref="F12">
    <cfRule type="cellIs" dxfId="1" priority="1" operator="notEqual">
      <formula>0</formula>
    </cfRule>
  </conditionalFormatting>
  <pageMargins left="0.7" right="0.7" top="0.75" bottom="0.75" header="0.3" footer="0.3"/>
  <pageSetup paperSize="9" scale="6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32"/>
  <sheetViews>
    <sheetView showGridLines="0" zoomScale="85" zoomScaleNormal="85" zoomScaleSheetLayoutView="90" workbookViewId="0">
      <pane xSplit="1" ySplit="5" topLeftCell="B6" activePane="bottomRight" state="frozen"/>
      <selection pane="topRight"/>
      <selection pane="bottomLeft"/>
      <selection pane="bottomRight"/>
    </sheetView>
  </sheetViews>
  <sheetFormatPr defaultColWidth="9.140625" defaultRowHeight="12.75"/>
  <cols>
    <col min="1" max="1" width="41.7109375" style="346" customWidth="1"/>
    <col min="2" max="11" width="14.7109375" style="346" customWidth="1"/>
    <col min="12" max="12" width="14.7109375" style="217" customWidth="1"/>
    <col min="13" max="16384" width="9.140625" style="217"/>
  </cols>
  <sheetData>
    <row r="1" spans="1:16" ht="15.75" customHeight="1">
      <c r="A1" s="294" t="s">
        <v>227</v>
      </c>
      <c r="B1" s="400"/>
      <c r="C1" s="294"/>
      <c r="D1" s="294"/>
      <c r="E1" s="294"/>
      <c r="F1" s="294"/>
      <c r="G1" s="294"/>
      <c r="H1" s="294"/>
      <c r="I1" s="294"/>
      <c r="J1" s="294"/>
      <c r="K1" s="294"/>
    </row>
    <row r="2" spans="1:16" ht="12" customHeight="1">
      <c r="A2" s="295" t="s">
        <v>310</v>
      </c>
      <c r="B2" s="296"/>
      <c r="C2" s="296"/>
      <c r="D2" s="296"/>
      <c r="E2" s="296"/>
      <c r="F2" s="296"/>
      <c r="G2" s="296"/>
      <c r="H2" s="296"/>
      <c r="I2" s="296"/>
      <c r="J2" s="296"/>
      <c r="K2" s="296"/>
    </row>
    <row r="3" spans="1:16" ht="12" customHeight="1">
      <c r="A3" s="297" t="s">
        <v>220</v>
      </c>
      <c r="B3" s="297"/>
      <c r="C3" s="297"/>
      <c r="D3" s="297"/>
      <c r="E3" s="297"/>
      <c r="F3" s="297"/>
      <c r="G3" s="297"/>
      <c r="H3" s="297"/>
      <c r="I3" s="297"/>
      <c r="J3" s="297"/>
      <c r="K3" s="297"/>
    </row>
    <row r="4" spans="1:16" ht="12" customHeight="1">
      <c r="A4" s="298"/>
      <c r="B4" s="505">
        <v>2018</v>
      </c>
      <c r="C4" s="506"/>
      <c r="D4" s="506"/>
      <c r="E4" s="507"/>
      <c r="F4" s="482"/>
      <c r="G4" s="501" t="s">
        <v>346</v>
      </c>
      <c r="H4" s="502"/>
      <c r="I4" s="502"/>
      <c r="J4" s="502"/>
      <c r="K4" s="503"/>
      <c r="L4" s="397" t="s">
        <v>348</v>
      </c>
    </row>
    <row r="5" spans="1:16" ht="25.5" customHeight="1">
      <c r="A5" s="298"/>
      <c r="B5" s="299" t="s">
        <v>190</v>
      </c>
      <c r="C5" s="125" t="s">
        <v>191</v>
      </c>
      <c r="D5" s="125" t="s">
        <v>192</v>
      </c>
      <c r="E5" s="126" t="s">
        <v>193</v>
      </c>
      <c r="F5" s="493" t="s">
        <v>340</v>
      </c>
      <c r="G5" s="123" t="s">
        <v>190</v>
      </c>
      <c r="H5" s="125" t="s">
        <v>191</v>
      </c>
      <c r="I5" s="125" t="s">
        <v>308</v>
      </c>
      <c r="J5" s="126" t="s">
        <v>193</v>
      </c>
      <c r="K5" s="493" t="s">
        <v>340</v>
      </c>
      <c r="L5" s="493" t="s">
        <v>340</v>
      </c>
    </row>
    <row r="6" spans="1:16" ht="12" customHeight="1">
      <c r="A6" s="127" t="s">
        <v>15</v>
      </c>
      <c r="B6" s="300"/>
      <c r="C6" s="301"/>
      <c r="D6" s="301"/>
      <c r="E6" s="302"/>
      <c r="F6" s="303"/>
      <c r="G6" s="300"/>
      <c r="H6" s="301"/>
      <c r="I6" s="301"/>
      <c r="J6" s="302"/>
      <c r="K6" s="303"/>
      <c r="L6" s="303"/>
    </row>
    <row r="7" spans="1:16" ht="12" customHeight="1">
      <c r="A7" s="298" t="s">
        <v>0</v>
      </c>
      <c r="B7" s="186">
        <v>564</v>
      </c>
      <c r="C7" s="401">
        <v>528</v>
      </c>
      <c r="D7" s="401">
        <v>548</v>
      </c>
      <c r="E7" s="402">
        <v>466</v>
      </c>
      <c r="F7" s="189">
        <v>2106</v>
      </c>
      <c r="G7" s="186">
        <v>527</v>
      </c>
      <c r="H7" s="187">
        <v>497</v>
      </c>
      <c r="I7" s="187">
        <v>568</v>
      </c>
      <c r="J7" s="188">
        <v>498</v>
      </c>
      <c r="K7" s="190">
        <v>2090</v>
      </c>
      <c r="L7" s="190">
        <v>1993</v>
      </c>
      <c r="N7" s="138"/>
      <c r="O7" s="138"/>
      <c r="P7" s="138"/>
    </row>
    <row r="8" spans="1:16" ht="12" customHeight="1">
      <c r="A8" s="298" t="s">
        <v>222</v>
      </c>
      <c r="B8" s="304">
        <v>1</v>
      </c>
      <c r="C8" s="363">
        <v>0</v>
      </c>
      <c r="D8" s="406">
        <v>1</v>
      </c>
      <c r="E8" s="408">
        <v>1</v>
      </c>
      <c r="F8" s="428">
        <v>3</v>
      </c>
      <c r="G8" s="364">
        <v>1</v>
      </c>
      <c r="H8" s="363">
        <v>0</v>
      </c>
      <c r="I8" s="363">
        <v>1</v>
      </c>
      <c r="J8" s="365">
        <v>0</v>
      </c>
      <c r="K8" s="312">
        <v>2</v>
      </c>
      <c r="L8" s="312">
        <v>2</v>
      </c>
      <c r="N8" s="138"/>
      <c r="O8" s="138"/>
      <c r="P8" s="138"/>
    </row>
    <row r="9" spans="1:16" ht="25.5">
      <c r="A9" s="258" t="s">
        <v>293</v>
      </c>
      <c r="B9" s="407">
        <v>0</v>
      </c>
      <c r="C9" s="366">
        <v>0</v>
      </c>
      <c r="D9" s="403">
        <v>1</v>
      </c>
      <c r="E9" s="404">
        <v>1</v>
      </c>
      <c r="F9" s="429">
        <v>2</v>
      </c>
      <c r="G9" s="407">
        <v>0</v>
      </c>
      <c r="H9" s="366">
        <v>1</v>
      </c>
      <c r="I9" s="366">
        <v>0</v>
      </c>
      <c r="J9" s="367">
        <v>0</v>
      </c>
      <c r="K9" s="293">
        <v>1</v>
      </c>
      <c r="L9" s="293">
        <v>1</v>
      </c>
      <c r="N9" s="138"/>
      <c r="O9" s="138"/>
      <c r="P9" s="138"/>
    </row>
    <row r="10" spans="1:16" ht="12" customHeight="1">
      <c r="A10" s="122" t="s">
        <v>16</v>
      </c>
      <c r="B10" s="305">
        <v>565</v>
      </c>
      <c r="C10" s="403">
        <v>528</v>
      </c>
      <c r="D10" s="403">
        <v>550</v>
      </c>
      <c r="E10" s="404">
        <v>468</v>
      </c>
      <c r="F10" s="430">
        <v>2111</v>
      </c>
      <c r="G10" s="305">
        <v>528</v>
      </c>
      <c r="H10" s="234">
        <v>498</v>
      </c>
      <c r="I10" s="234">
        <v>569</v>
      </c>
      <c r="J10" s="235">
        <v>498</v>
      </c>
      <c r="K10" s="307">
        <v>2093</v>
      </c>
      <c r="L10" s="307">
        <v>1996</v>
      </c>
      <c r="N10" s="138"/>
      <c r="O10" s="138"/>
      <c r="P10" s="138"/>
    </row>
    <row r="11" spans="1:16" s="310" customFormat="1" ht="12" customHeight="1">
      <c r="A11" s="308"/>
      <c r="B11" s="128"/>
      <c r="C11" s="405"/>
      <c r="D11" s="405"/>
      <c r="E11" s="388"/>
      <c r="F11" s="177"/>
      <c r="G11" s="128"/>
      <c r="H11" s="130"/>
      <c r="I11" s="130"/>
      <c r="J11" s="210"/>
      <c r="K11" s="309"/>
      <c r="L11" s="178"/>
      <c r="N11" s="241"/>
      <c r="O11" s="241"/>
      <c r="P11" s="241"/>
    </row>
    <row r="12" spans="1:16" ht="12" customHeight="1">
      <c r="A12" s="127" t="s">
        <v>17</v>
      </c>
      <c r="B12" s="159"/>
      <c r="C12" s="405"/>
      <c r="D12" s="405"/>
      <c r="E12" s="388"/>
      <c r="F12" s="132"/>
      <c r="G12" s="159"/>
      <c r="H12" s="130"/>
      <c r="I12" s="130"/>
      <c r="J12" s="210"/>
      <c r="K12" s="311"/>
      <c r="L12" s="160"/>
      <c r="N12" s="241"/>
      <c r="O12" s="241"/>
      <c r="P12" s="241"/>
    </row>
    <row r="13" spans="1:16" ht="12" customHeight="1">
      <c r="A13" s="122" t="s">
        <v>18</v>
      </c>
      <c r="B13" s="159"/>
      <c r="C13" s="405"/>
      <c r="D13" s="405"/>
      <c r="E13" s="388"/>
      <c r="F13" s="132"/>
      <c r="G13" s="159"/>
      <c r="H13" s="130"/>
      <c r="I13" s="130"/>
      <c r="J13" s="210"/>
      <c r="K13" s="311"/>
      <c r="L13" s="160"/>
      <c r="N13" s="138"/>
      <c r="O13" s="138"/>
      <c r="P13" s="138"/>
    </row>
    <row r="14" spans="1:16" ht="12" customHeight="1">
      <c r="A14" s="298" t="s">
        <v>19</v>
      </c>
      <c r="B14" s="304">
        <v>167</v>
      </c>
      <c r="C14" s="406">
        <v>156</v>
      </c>
      <c r="D14" s="406">
        <v>163</v>
      </c>
      <c r="E14" s="406">
        <v>151</v>
      </c>
      <c r="F14" s="428">
        <v>637</v>
      </c>
      <c r="G14" s="304">
        <v>129</v>
      </c>
      <c r="H14" s="238">
        <v>132</v>
      </c>
      <c r="I14" s="238">
        <v>157</v>
      </c>
      <c r="J14" s="238">
        <v>148</v>
      </c>
      <c r="K14" s="304">
        <v>566</v>
      </c>
      <c r="L14" s="312">
        <v>527</v>
      </c>
      <c r="N14" s="138"/>
      <c r="O14" s="138"/>
      <c r="P14" s="138"/>
    </row>
    <row r="15" spans="1:16" ht="12" customHeight="1">
      <c r="A15" s="298" t="s">
        <v>20</v>
      </c>
      <c r="B15" s="304">
        <v>147</v>
      </c>
      <c r="C15" s="406">
        <v>133</v>
      </c>
      <c r="D15" s="406">
        <v>130</v>
      </c>
      <c r="E15" s="406">
        <v>128</v>
      </c>
      <c r="F15" s="428">
        <v>538</v>
      </c>
      <c r="G15" s="304">
        <v>124</v>
      </c>
      <c r="H15" s="238">
        <v>122</v>
      </c>
      <c r="I15" s="238">
        <v>135</v>
      </c>
      <c r="J15" s="238">
        <v>138</v>
      </c>
      <c r="K15" s="304">
        <v>519</v>
      </c>
      <c r="L15" s="312">
        <v>484</v>
      </c>
      <c r="N15" s="138"/>
      <c r="O15" s="138"/>
      <c r="P15" s="138"/>
    </row>
    <row r="16" spans="1:16" ht="12" customHeight="1">
      <c r="A16" s="298" t="s">
        <v>21</v>
      </c>
      <c r="B16" s="233">
        <v>190</v>
      </c>
      <c r="C16" s="406">
        <v>181</v>
      </c>
      <c r="D16" s="406">
        <v>179</v>
      </c>
      <c r="E16" s="403">
        <v>165</v>
      </c>
      <c r="F16" s="428">
        <v>715</v>
      </c>
      <c r="G16" s="233">
        <v>170</v>
      </c>
      <c r="H16" s="238">
        <v>169</v>
      </c>
      <c r="I16" s="238">
        <v>195</v>
      </c>
      <c r="J16" s="234">
        <v>179</v>
      </c>
      <c r="K16" s="304">
        <v>713</v>
      </c>
      <c r="L16" s="312">
        <v>716</v>
      </c>
      <c r="N16" s="138"/>
      <c r="O16" s="138"/>
      <c r="P16" s="138"/>
    </row>
    <row r="17" spans="1:16" ht="12" customHeight="1">
      <c r="A17" s="298" t="s">
        <v>22</v>
      </c>
      <c r="B17" s="313">
        <v>504</v>
      </c>
      <c r="C17" s="236">
        <v>470</v>
      </c>
      <c r="D17" s="236">
        <v>472</v>
      </c>
      <c r="E17" s="314">
        <v>444</v>
      </c>
      <c r="F17" s="315">
        <v>1890</v>
      </c>
      <c r="G17" s="313">
        <v>423</v>
      </c>
      <c r="H17" s="236">
        <v>423</v>
      </c>
      <c r="I17" s="236">
        <v>487</v>
      </c>
      <c r="J17" s="314">
        <v>465</v>
      </c>
      <c r="K17" s="313">
        <v>1798</v>
      </c>
      <c r="L17" s="315">
        <v>1727</v>
      </c>
      <c r="N17" s="138"/>
      <c r="O17" s="138"/>
      <c r="P17" s="138"/>
    </row>
    <row r="18" spans="1:16" s="310" customFormat="1" ht="12" customHeight="1">
      <c r="A18" s="308"/>
      <c r="B18" s="159"/>
      <c r="C18" s="130"/>
      <c r="D18" s="130"/>
      <c r="E18" s="131"/>
      <c r="F18" s="160"/>
      <c r="G18" s="159"/>
      <c r="H18" s="130"/>
      <c r="I18" s="130"/>
      <c r="J18" s="131"/>
      <c r="K18" s="311"/>
      <c r="L18" s="160"/>
      <c r="N18" s="138"/>
      <c r="O18" s="138"/>
      <c r="P18" s="138"/>
    </row>
    <row r="19" spans="1:16" ht="12" customHeight="1">
      <c r="A19" s="298" t="s">
        <v>4</v>
      </c>
      <c r="B19" s="304">
        <v>28</v>
      </c>
      <c r="C19" s="238">
        <v>28</v>
      </c>
      <c r="D19" s="238">
        <v>24</v>
      </c>
      <c r="E19" s="316">
        <v>22</v>
      </c>
      <c r="F19" s="312">
        <v>102</v>
      </c>
      <c r="G19" s="304">
        <v>25</v>
      </c>
      <c r="H19" s="238">
        <v>26</v>
      </c>
      <c r="I19" s="238">
        <v>27</v>
      </c>
      <c r="J19" s="316">
        <v>30</v>
      </c>
      <c r="K19" s="304">
        <v>108</v>
      </c>
      <c r="L19" s="312">
        <v>99</v>
      </c>
      <c r="N19" s="138"/>
      <c r="O19" s="138"/>
      <c r="P19" s="138"/>
    </row>
    <row r="20" spans="1:16" ht="12" customHeight="1">
      <c r="A20" s="298" t="s">
        <v>223</v>
      </c>
      <c r="B20" s="364">
        <v>1</v>
      </c>
      <c r="C20" s="363">
        <v>0</v>
      </c>
      <c r="D20" s="363">
        <v>1</v>
      </c>
      <c r="E20" s="365">
        <v>0</v>
      </c>
      <c r="F20" s="368">
        <v>2</v>
      </c>
      <c r="G20" s="364">
        <v>1</v>
      </c>
      <c r="H20" s="363">
        <v>0</v>
      </c>
      <c r="I20" s="363">
        <v>0</v>
      </c>
      <c r="J20" s="365">
        <v>1</v>
      </c>
      <c r="K20" s="368">
        <v>2</v>
      </c>
      <c r="L20" s="312">
        <v>3</v>
      </c>
      <c r="N20" s="138"/>
      <c r="O20" s="138"/>
      <c r="P20" s="138"/>
    </row>
    <row r="21" spans="1:16" ht="24.75" customHeight="1">
      <c r="A21" s="298" t="s">
        <v>294</v>
      </c>
      <c r="B21" s="364">
        <v>0</v>
      </c>
      <c r="C21" s="363">
        <v>0</v>
      </c>
      <c r="D21" s="363">
        <v>1</v>
      </c>
      <c r="E21" s="365">
        <v>1</v>
      </c>
      <c r="F21" s="368">
        <v>2</v>
      </c>
      <c r="G21" s="364">
        <v>0</v>
      </c>
      <c r="H21" s="363">
        <v>1</v>
      </c>
      <c r="I21" s="363">
        <v>0</v>
      </c>
      <c r="J21" s="365">
        <v>0</v>
      </c>
      <c r="K21" s="368">
        <v>1</v>
      </c>
      <c r="L21" s="312">
        <v>1</v>
      </c>
      <c r="N21" s="138"/>
      <c r="O21" s="138"/>
      <c r="P21" s="138"/>
    </row>
    <row r="22" spans="1:16" ht="12" customHeight="1">
      <c r="A22" s="218" t="s">
        <v>298</v>
      </c>
      <c r="B22" s="364">
        <v>-1</v>
      </c>
      <c r="C22" s="363">
        <v>11</v>
      </c>
      <c r="D22" s="363">
        <v>-1</v>
      </c>
      <c r="E22" s="365">
        <v>10</v>
      </c>
      <c r="F22" s="368">
        <v>19</v>
      </c>
      <c r="G22" s="364">
        <v>-1</v>
      </c>
      <c r="H22" s="363">
        <v>9</v>
      </c>
      <c r="I22" s="363">
        <v>1</v>
      </c>
      <c r="J22" s="365">
        <v>18</v>
      </c>
      <c r="K22" s="364">
        <v>27</v>
      </c>
      <c r="L22" s="312">
        <v>17</v>
      </c>
      <c r="N22" s="138"/>
      <c r="O22" s="138"/>
      <c r="P22" s="138"/>
    </row>
    <row r="23" spans="1:16" ht="12" customHeight="1">
      <c r="A23" s="232" t="s">
        <v>234</v>
      </c>
      <c r="B23" s="364">
        <v>-1</v>
      </c>
      <c r="C23" s="363">
        <v>-1</v>
      </c>
      <c r="D23" s="363">
        <v>0</v>
      </c>
      <c r="E23" s="367">
        <v>0</v>
      </c>
      <c r="F23" s="368">
        <v>-2</v>
      </c>
      <c r="G23" s="364">
        <v>0</v>
      </c>
      <c r="H23" s="363">
        <v>0</v>
      </c>
      <c r="I23" s="363">
        <v>0</v>
      </c>
      <c r="J23" s="366">
        <v>0</v>
      </c>
      <c r="K23" s="364">
        <v>0</v>
      </c>
      <c r="L23" s="364">
        <v>0</v>
      </c>
      <c r="N23" s="138"/>
      <c r="O23" s="138"/>
      <c r="P23" s="138"/>
    </row>
    <row r="24" spans="1:16" ht="12" customHeight="1">
      <c r="A24" s="122" t="s">
        <v>5</v>
      </c>
      <c r="B24" s="305">
        <v>531</v>
      </c>
      <c r="C24" s="306">
        <v>508</v>
      </c>
      <c r="D24" s="317">
        <v>497</v>
      </c>
      <c r="E24" s="318">
        <v>477</v>
      </c>
      <c r="F24" s="307">
        <v>2013</v>
      </c>
      <c r="G24" s="305">
        <v>448</v>
      </c>
      <c r="H24" s="306">
        <v>459</v>
      </c>
      <c r="I24" s="317">
        <v>515</v>
      </c>
      <c r="J24" s="318">
        <v>514</v>
      </c>
      <c r="K24" s="305">
        <v>1936</v>
      </c>
      <c r="L24" s="307">
        <v>1847</v>
      </c>
      <c r="N24" s="138"/>
      <c r="O24" s="138"/>
      <c r="P24" s="138"/>
    </row>
    <row r="25" spans="1:16" s="310" customFormat="1" ht="12" customHeight="1">
      <c r="A25" s="308"/>
      <c r="B25" s="128"/>
      <c r="C25" s="129"/>
      <c r="E25" s="319"/>
      <c r="F25" s="178"/>
      <c r="G25" s="128"/>
      <c r="H25" s="129"/>
      <c r="J25" s="319"/>
      <c r="K25" s="309"/>
      <c r="L25" s="178"/>
      <c r="N25" s="138"/>
      <c r="O25" s="138"/>
      <c r="P25" s="138"/>
    </row>
    <row r="26" spans="1:16" s="325" customFormat="1" ht="14.25" customHeight="1" thickBot="1">
      <c r="A26" s="320" t="s">
        <v>224</v>
      </c>
      <c r="B26" s="321">
        <v>34</v>
      </c>
      <c r="C26" s="322">
        <v>20</v>
      </c>
      <c r="D26" s="322">
        <v>53</v>
      </c>
      <c r="E26" s="323">
        <v>-9</v>
      </c>
      <c r="F26" s="324">
        <v>98</v>
      </c>
      <c r="G26" s="321">
        <v>80</v>
      </c>
      <c r="H26" s="322">
        <v>39</v>
      </c>
      <c r="I26" s="322">
        <v>54</v>
      </c>
      <c r="J26" s="323">
        <v>-16</v>
      </c>
      <c r="K26" s="321">
        <v>157</v>
      </c>
      <c r="L26" s="324">
        <v>149</v>
      </c>
      <c r="N26" s="138"/>
      <c r="O26" s="138"/>
      <c r="P26" s="138"/>
    </row>
    <row r="27" spans="1:16" s="310" customFormat="1" ht="12" customHeight="1" thickTop="1">
      <c r="A27" s="308"/>
      <c r="B27" s="326"/>
      <c r="C27" s="327"/>
      <c r="D27" s="327"/>
      <c r="E27" s="328"/>
      <c r="F27" s="330"/>
      <c r="G27" s="326"/>
      <c r="H27" s="327"/>
      <c r="I27" s="327"/>
      <c r="J27" s="328"/>
      <c r="K27" s="329"/>
      <c r="L27" s="330"/>
      <c r="N27" s="138"/>
      <c r="O27" s="138"/>
      <c r="P27" s="138"/>
    </row>
    <row r="28" spans="1:16" s="334" customFormat="1" ht="12" customHeight="1">
      <c r="A28" s="331" t="s">
        <v>0</v>
      </c>
      <c r="B28" s="332">
        <v>1</v>
      </c>
      <c r="C28" s="225">
        <v>1</v>
      </c>
      <c r="D28" s="225">
        <v>1</v>
      </c>
      <c r="E28" s="225">
        <v>1</v>
      </c>
      <c r="F28" s="333">
        <v>1</v>
      </c>
      <c r="G28" s="332">
        <v>1</v>
      </c>
      <c r="H28" s="225">
        <v>1</v>
      </c>
      <c r="I28" s="225">
        <v>1</v>
      </c>
      <c r="J28" s="225">
        <v>1</v>
      </c>
      <c r="K28" s="332">
        <v>1</v>
      </c>
      <c r="L28" s="333">
        <v>1</v>
      </c>
      <c r="N28" s="138"/>
      <c r="O28" s="138"/>
      <c r="P28" s="138"/>
    </row>
    <row r="29" spans="1:16" ht="12" customHeight="1">
      <c r="A29" s="298" t="s">
        <v>1</v>
      </c>
      <c r="B29" s="335">
        <v>29.7</v>
      </c>
      <c r="C29" s="336">
        <v>29.5</v>
      </c>
      <c r="D29" s="336">
        <v>29.7</v>
      </c>
      <c r="E29" s="337">
        <v>32.4</v>
      </c>
      <c r="F29" s="338">
        <v>30.2</v>
      </c>
      <c r="G29" s="335">
        <v>24.5</v>
      </c>
      <c r="H29" s="336">
        <v>26.5</v>
      </c>
      <c r="I29" s="336">
        <v>27.6</v>
      </c>
      <c r="J29" s="337">
        <v>29.8</v>
      </c>
      <c r="K29" s="338">
        <v>27.1</v>
      </c>
      <c r="L29" s="338">
        <v>26.4</v>
      </c>
      <c r="N29" s="138"/>
      <c r="O29" s="138"/>
      <c r="P29" s="138"/>
    </row>
    <row r="30" spans="1:16" ht="12" customHeight="1">
      <c r="A30" s="298" t="s">
        <v>2</v>
      </c>
      <c r="B30" s="335">
        <v>26.1</v>
      </c>
      <c r="C30" s="336">
        <v>25.2</v>
      </c>
      <c r="D30" s="336">
        <v>23.8</v>
      </c>
      <c r="E30" s="337">
        <v>27.3</v>
      </c>
      <c r="F30" s="338">
        <v>25.5</v>
      </c>
      <c r="G30" s="335">
        <v>23.5</v>
      </c>
      <c r="H30" s="336">
        <v>24.5</v>
      </c>
      <c r="I30" s="336">
        <v>23.7</v>
      </c>
      <c r="J30" s="337">
        <v>27.9</v>
      </c>
      <c r="K30" s="338">
        <v>24.9</v>
      </c>
      <c r="L30" s="338">
        <v>24.3</v>
      </c>
      <c r="N30" s="138"/>
      <c r="O30" s="138"/>
      <c r="P30" s="138"/>
    </row>
    <row r="31" spans="1:16" ht="12" customHeight="1">
      <c r="A31" s="298" t="s">
        <v>3</v>
      </c>
      <c r="B31" s="335">
        <v>33.699999999999996</v>
      </c>
      <c r="C31" s="336">
        <v>34.1</v>
      </c>
      <c r="D31" s="336">
        <v>32.700000000000003</v>
      </c>
      <c r="E31" s="337">
        <v>35.4</v>
      </c>
      <c r="F31" s="478">
        <v>34</v>
      </c>
      <c r="G31" s="335">
        <v>32.299999999999997</v>
      </c>
      <c r="H31" s="336">
        <v>34.07409303847399</v>
      </c>
      <c r="I31" s="336">
        <v>34.342715850782497</v>
      </c>
      <c r="J31" s="337">
        <v>35.921390492008562</v>
      </c>
      <c r="K31" s="338">
        <v>34.108394210922214</v>
      </c>
      <c r="L31" s="338">
        <v>35.888617441350561</v>
      </c>
      <c r="M31" s="339"/>
      <c r="N31" s="138"/>
      <c r="O31" s="138"/>
      <c r="P31" s="138"/>
    </row>
    <row r="32" spans="1:16">
      <c r="A32" s="331" t="s">
        <v>6</v>
      </c>
      <c r="B32" s="226">
        <v>0.105</v>
      </c>
      <c r="C32" s="227">
        <v>0.112</v>
      </c>
      <c r="D32" s="227">
        <v>0.13800000000000001</v>
      </c>
      <c r="E32" s="228">
        <v>4.9000000000000002E-2</v>
      </c>
      <c r="F32" s="479">
        <v>0.10299999999999999</v>
      </c>
      <c r="G32" s="226">
        <v>0.19700000000000001</v>
      </c>
      <c r="H32" s="227">
        <v>0.14925906961526011</v>
      </c>
      <c r="I32" s="227">
        <v>0.14357284149217506</v>
      </c>
      <c r="J32" s="228">
        <v>6.3786095079914326E-2</v>
      </c>
      <c r="K32" s="229">
        <v>0.13943278586624722</v>
      </c>
      <c r="L32" s="229">
        <v>0.1341138255864944</v>
      </c>
      <c r="N32" s="138"/>
      <c r="O32" s="138"/>
      <c r="P32" s="138"/>
    </row>
    <row r="33" spans="1:16">
      <c r="A33" s="331" t="s">
        <v>287</v>
      </c>
      <c r="B33" s="226">
        <v>5.9532487616070925E-2</v>
      </c>
      <c r="C33" s="227">
        <v>3.9E-2</v>
      </c>
      <c r="D33" s="227">
        <v>9.8000000000000004E-2</v>
      </c>
      <c r="E33" s="371">
        <v>-0.02</v>
      </c>
      <c r="F33" s="479">
        <v>4.7E-2</v>
      </c>
      <c r="G33" s="369">
        <v>0.15127626942952685</v>
      </c>
      <c r="H33" s="370">
        <v>8.0026720982808427E-2</v>
      </c>
      <c r="I33" s="370">
        <v>9.4215640803409786E-2</v>
      </c>
      <c r="J33" s="371">
        <v>-3.1669698495469571E-2</v>
      </c>
      <c r="K33" s="229">
        <v>7.5266630966536657E-2</v>
      </c>
      <c r="L33" s="229">
        <v>7.537281279162196E-2</v>
      </c>
      <c r="N33" s="138"/>
      <c r="O33" s="138"/>
      <c r="P33" s="138"/>
    </row>
    <row r="34" spans="1:16">
      <c r="A34" s="340"/>
      <c r="B34" s="341"/>
      <c r="C34" s="341"/>
      <c r="D34" s="341"/>
      <c r="E34" s="341"/>
      <c r="F34" s="341"/>
      <c r="G34" s="341"/>
      <c r="H34" s="341"/>
      <c r="I34" s="341"/>
      <c r="J34" s="341"/>
      <c r="K34" s="341"/>
      <c r="L34" s="342"/>
    </row>
    <row r="35" spans="1:16" ht="30" customHeight="1">
      <c r="A35" s="504" t="s">
        <v>347</v>
      </c>
      <c r="B35" s="504"/>
      <c r="C35" s="504"/>
      <c r="D35" s="504"/>
      <c r="E35" s="504"/>
      <c r="F35" s="504"/>
      <c r="G35" s="504"/>
      <c r="H35" s="504"/>
      <c r="I35" s="504"/>
      <c r="J35" s="504"/>
      <c r="K35" s="504"/>
      <c r="L35" s="504"/>
    </row>
    <row r="36" spans="1:16" s="343" customFormat="1" ht="18" customHeight="1">
      <c r="A36" s="504" t="s">
        <v>350</v>
      </c>
      <c r="B36" s="504"/>
      <c r="C36" s="504"/>
      <c r="D36" s="504"/>
      <c r="E36" s="504"/>
      <c r="F36" s="504"/>
      <c r="G36" s="504"/>
      <c r="H36" s="504"/>
      <c r="I36" s="504"/>
      <c r="J36" s="504"/>
      <c r="K36" s="504"/>
      <c r="L36" s="504"/>
    </row>
    <row r="37" spans="1:16" s="343" customFormat="1" ht="29.25" customHeight="1">
      <c r="A37" s="504" t="s">
        <v>349</v>
      </c>
      <c r="B37" s="504"/>
      <c r="C37" s="504"/>
      <c r="D37" s="504"/>
      <c r="E37" s="504"/>
      <c r="F37" s="504"/>
      <c r="G37" s="504"/>
      <c r="H37" s="504"/>
      <c r="I37" s="504"/>
      <c r="J37" s="504"/>
      <c r="K37" s="504"/>
      <c r="L37" s="504"/>
    </row>
    <row r="38" spans="1:16" s="343" customFormat="1" ht="24.75" customHeight="1">
      <c r="A38" s="441"/>
      <c r="B38" s="441"/>
      <c r="C38" s="441"/>
      <c r="D38" s="441"/>
      <c r="E38" s="441"/>
      <c r="F38" s="441"/>
      <c r="G38" s="441"/>
      <c r="H38" s="441"/>
      <c r="I38" s="441"/>
      <c r="J38" s="441"/>
      <c r="K38" s="441"/>
      <c r="L38" s="441"/>
    </row>
    <row r="39" spans="1:16" s="343" customFormat="1" ht="12" customHeight="1">
      <c r="A39" s="344"/>
      <c r="B39" s="344"/>
      <c r="C39" s="344"/>
      <c r="D39" s="344"/>
      <c r="E39" s="344"/>
      <c r="F39" s="344"/>
      <c r="G39" s="344"/>
      <c r="H39" s="344"/>
      <c r="I39" s="344"/>
      <c r="J39" s="344"/>
      <c r="K39" s="344"/>
    </row>
    <row r="40" spans="1:16" s="343" customFormat="1" ht="12" customHeight="1">
      <c r="A40" s="344"/>
      <c r="B40" s="344"/>
      <c r="C40" s="344"/>
      <c r="D40" s="344"/>
      <c r="E40" s="344"/>
      <c r="F40" s="344"/>
      <c r="G40" s="344"/>
      <c r="H40" s="344"/>
      <c r="I40" s="344"/>
      <c r="J40" s="344"/>
      <c r="K40" s="344"/>
    </row>
    <row r="41" spans="1:16" s="343" customFormat="1" ht="12" customHeight="1"/>
    <row r="42" spans="1:16" s="343" customFormat="1" ht="12" customHeight="1"/>
    <row r="43" spans="1:16" s="343" customFormat="1" ht="12" customHeight="1">
      <c r="A43" s="118"/>
      <c r="B43" s="118"/>
      <c r="C43" s="118"/>
      <c r="D43" s="118"/>
      <c r="E43" s="118"/>
      <c r="F43" s="118"/>
      <c r="G43" s="118"/>
      <c r="H43" s="118"/>
      <c r="I43" s="118"/>
      <c r="J43" s="118"/>
      <c r="K43" s="118"/>
    </row>
    <row r="44" spans="1:16" s="343" customFormat="1" ht="12" customHeight="1"/>
    <row r="45" spans="1:16" s="343" customFormat="1" ht="12" customHeight="1">
      <c r="A45" s="345"/>
      <c r="B45" s="345"/>
      <c r="C45" s="345"/>
      <c r="D45" s="345"/>
      <c r="E45" s="345"/>
      <c r="F45" s="345"/>
      <c r="G45" s="345"/>
      <c r="H45" s="345"/>
      <c r="I45" s="345"/>
      <c r="J45" s="345"/>
      <c r="K45" s="345"/>
    </row>
    <row r="46" spans="1:16" s="343" customFormat="1" ht="12" customHeight="1">
      <c r="A46" s="346"/>
      <c r="B46" s="346"/>
      <c r="C46" s="346"/>
      <c r="D46" s="346"/>
      <c r="E46" s="346"/>
      <c r="F46" s="346"/>
      <c r="G46" s="346"/>
      <c r="H46" s="346"/>
      <c r="I46" s="346"/>
      <c r="J46" s="346"/>
      <c r="K46" s="346"/>
    </row>
    <row r="47" spans="1:16" ht="12" customHeight="1"/>
    <row r="48" spans="1:16"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sheetData>
  <sheetProtection insertColumns="0" insertRows="0"/>
  <mergeCells count="5">
    <mergeCell ref="B4:E4"/>
    <mergeCell ref="G4:K4"/>
    <mergeCell ref="A35:L35"/>
    <mergeCell ref="A36:L36"/>
    <mergeCell ref="A37:L37"/>
  </mergeCells>
  <phoneticPr fontId="19" type="noConversion"/>
  <pageMargins left="0.33" right="0.25" top="0.5" bottom="0.5" header="0.5" footer="0.5"/>
  <pageSetup scale="6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zoomScaleNormal="100" zoomScaleSheetLayoutView="100" workbookViewId="0"/>
  </sheetViews>
  <sheetFormatPr defaultColWidth="8.85546875" defaultRowHeight="12.75"/>
  <cols>
    <col min="1" max="1" width="63.42578125" style="1" customWidth="1"/>
    <col min="2" max="2" width="2.42578125" style="1" customWidth="1"/>
    <col min="3" max="3" width="11.28515625" style="83" bestFit="1" customWidth="1"/>
    <col min="4" max="4" width="3" style="84" customWidth="1"/>
    <col min="5" max="5" width="11.28515625" style="83" bestFit="1" customWidth="1"/>
    <col min="6" max="6" width="2.7109375" style="1" customWidth="1"/>
    <col min="7" max="16384" width="8.85546875" style="1"/>
  </cols>
  <sheetData>
    <row r="1" spans="1:5" s="78" customFormat="1" ht="15.75">
      <c r="A1" s="77" t="s">
        <v>217</v>
      </c>
      <c r="C1" s="79"/>
      <c r="D1" s="80"/>
      <c r="E1" s="79"/>
    </row>
    <row r="2" spans="1:5" s="78" customFormat="1">
      <c r="A2" s="81" t="s">
        <v>280</v>
      </c>
      <c r="C2" s="79"/>
      <c r="D2" s="80"/>
      <c r="E2" s="79"/>
    </row>
    <row r="3" spans="1:5" s="78" customFormat="1">
      <c r="A3" s="81" t="s">
        <v>299</v>
      </c>
      <c r="C3" s="79"/>
      <c r="D3" s="80"/>
      <c r="E3" s="79"/>
    </row>
    <row r="4" spans="1:5" s="82" customFormat="1">
      <c r="A4" s="54"/>
      <c r="B4" s="55"/>
      <c r="C4" s="56" t="s">
        <v>332</v>
      </c>
      <c r="D4" s="57"/>
      <c r="E4" s="56" t="s">
        <v>277</v>
      </c>
    </row>
    <row r="5" spans="1:5" s="82" customFormat="1">
      <c r="A5" s="58" t="s">
        <v>246</v>
      </c>
      <c r="B5" s="59"/>
      <c r="C5" s="60"/>
      <c r="D5" s="61"/>
      <c r="E5" s="62"/>
    </row>
    <row r="6" spans="1:5" s="82" customFormat="1">
      <c r="A6" s="58" t="s">
        <v>247</v>
      </c>
      <c r="B6" s="63"/>
      <c r="C6" s="64"/>
      <c r="D6" s="61"/>
      <c r="E6" s="62"/>
    </row>
    <row r="7" spans="1:5">
      <c r="A7" s="65" t="s">
        <v>248</v>
      </c>
      <c r="B7" s="63"/>
      <c r="C7" s="66">
        <v>1266</v>
      </c>
      <c r="D7" s="61"/>
      <c r="E7" s="66">
        <v>1059</v>
      </c>
    </row>
    <row r="8" spans="1:5">
      <c r="A8" s="65" t="s">
        <v>249</v>
      </c>
      <c r="B8" s="63"/>
      <c r="C8" s="67">
        <v>122</v>
      </c>
      <c r="D8" s="68"/>
      <c r="E8" s="67">
        <v>205</v>
      </c>
    </row>
    <row r="9" spans="1:5">
      <c r="A9" s="65" t="s">
        <v>250</v>
      </c>
      <c r="B9" s="63"/>
      <c r="C9" s="67">
        <v>80</v>
      </c>
      <c r="D9" s="68"/>
      <c r="E9" s="67">
        <v>79</v>
      </c>
    </row>
    <row r="10" spans="1:5">
      <c r="A10" s="65" t="s">
        <v>251</v>
      </c>
      <c r="B10" s="63"/>
      <c r="C10" s="67">
        <v>307</v>
      </c>
      <c r="D10" s="68"/>
      <c r="E10" s="67">
        <v>297</v>
      </c>
    </row>
    <row r="11" spans="1:5">
      <c r="A11" s="65" t="s">
        <v>252</v>
      </c>
      <c r="B11" s="63"/>
      <c r="C11" s="69">
        <v>177</v>
      </c>
      <c r="D11" s="68"/>
      <c r="E11" s="69">
        <v>162</v>
      </c>
    </row>
    <row r="12" spans="1:5" s="82" customFormat="1">
      <c r="A12" s="70" t="s">
        <v>253</v>
      </c>
      <c r="B12" s="59"/>
      <c r="C12" s="67">
        <v>1952</v>
      </c>
      <c r="D12" s="68"/>
      <c r="E12" s="67">
        <v>1802</v>
      </c>
    </row>
    <row r="13" spans="1:5">
      <c r="A13" s="71" t="s">
        <v>254</v>
      </c>
      <c r="B13" s="63"/>
      <c r="C13" s="67">
        <v>1615</v>
      </c>
      <c r="D13" s="68"/>
      <c r="E13" s="67">
        <v>1691</v>
      </c>
    </row>
    <row r="14" spans="1:5">
      <c r="A14" s="71" t="s">
        <v>255</v>
      </c>
      <c r="B14" s="63"/>
      <c r="C14" s="67">
        <v>266</v>
      </c>
      <c r="D14" s="68"/>
      <c r="E14" s="67">
        <v>108</v>
      </c>
    </row>
    <row r="15" spans="1:5">
      <c r="A15" s="71" t="s">
        <v>256</v>
      </c>
      <c r="B15" s="63"/>
      <c r="C15" s="67">
        <v>116</v>
      </c>
      <c r="D15" s="68"/>
      <c r="E15" s="67">
        <v>101</v>
      </c>
    </row>
    <row r="16" spans="1:5">
      <c r="A16" s="71" t="s">
        <v>7</v>
      </c>
      <c r="B16" s="63"/>
      <c r="C16" s="67">
        <v>89</v>
      </c>
      <c r="D16" s="68"/>
      <c r="E16" s="67">
        <v>105</v>
      </c>
    </row>
    <row r="17" spans="1:5">
      <c r="A17" s="71" t="s">
        <v>257</v>
      </c>
      <c r="B17" s="63"/>
      <c r="C17" s="67">
        <v>81</v>
      </c>
      <c r="D17" s="68"/>
      <c r="E17" s="67">
        <v>95</v>
      </c>
    </row>
    <row r="18" spans="1:5">
      <c r="A18" s="71" t="s">
        <v>258</v>
      </c>
      <c r="B18" s="63"/>
      <c r="C18" s="67">
        <v>491</v>
      </c>
      <c r="D18" s="68"/>
      <c r="E18" s="67">
        <v>385</v>
      </c>
    </row>
    <row r="19" spans="1:5" s="82" customFormat="1" ht="13.5" thickBot="1">
      <c r="A19" s="70" t="s">
        <v>259</v>
      </c>
      <c r="B19" s="63"/>
      <c r="C19" s="72">
        <v>4610</v>
      </c>
      <c r="D19" s="68"/>
      <c r="E19" s="72">
        <v>4287</v>
      </c>
    </row>
    <row r="20" spans="1:5" s="82" customFormat="1" ht="26.25" thickTop="1">
      <c r="A20" s="58" t="s">
        <v>260</v>
      </c>
      <c r="B20" s="59"/>
      <c r="C20" s="67"/>
      <c r="D20" s="68"/>
      <c r="E20" s="67"/>
    </row>
    <row r="21" spans="1:5" s="82" customFormat="1">
      <c r="A21" s="58" t="s">
        <v>261</v>
      </c>
      <c r="B21" s="63"/>
      <c r="C21" s="67"/>
      <c r="D21" s="68"/>
      <c r="E21" s="67"/>
    </row>
    <row r="22" spans="1:5">
      <c r="A22" s="71" t="s">
        <v>262</v>
      </c>
      <c r="B22" s="63"/>
      <c r="C22" s="67">
        <v>1199</v>
      </c>
      <c r="D22" s="68"/>
      <c r="E22" s="67">
        <v>985</v>
      </c>
    </row>
    <row r="23" spans="1:5">
      <c r="A23" s="71" t="s">
        <v>263</v>
      </c>
      <c r="B23" s="63"/>
      <c r="C23" s="69">
        <v>54</v>
      </c>
      <c r="D23" s="68"/>
      <c r="E23" s="69">
        <v>39</v>
      </c>
    </row>
    <row r="24" spans="1:5" s="82" customFormat="1">
      <c r="A24" s="70" t="s">
        <v>264</v>
      </c>
      <c r="B24" s="63"/>
      <c r="C24" s="67">
        <v>1253</v>
      </c>
      <c r="D24" s="68"/>
      <c r="E24" s="67">
        <v>1024</v>
      </c>
    </row>
    <row r="25" spans="1:5">
      <c r="A25" s="71" t="s">
        <v>265</v>
      </c>
      <c r="B25" s="63"/>
      <c r="C25" s="67">
        <v>25</v>
      </c>
      <c r="D25" s="68"/>
      <c r="E25" s="67">
        <v>28</v>
      </c>
    </row>
    <row r="26" spans="1:5">
      <c r="A26" s="71" t="s">
        <v>319</v>
      </c>
      <c r="B26" s="63"/>
      <c r="C26" s="69">
        <v>355</v>
      </c>
      <c r="D26" s="68"/>
      <c r="E26" s="69">
        <v>388</v>
      </c>
    </row>
    <row r="27" spans="1:5" s="82" customFormat="1">
      <c r="A27" s="70" t="s">
        <v>266</v>
      </c>
      <c r="B27" s="63"/>
      <c r="C27" s="73">
        <v>1633</v>
      </c>
      <c r="D27" s="68"/>
      <c r="E27" s="73">
        <v>1440</v>
      </c>
    </row>
    <row r="28" spans="1:5" s="82" customFormat="1">
      <c r="A28" s="58" t="s">
        <v>267</v>
      </c>
      <c r="B28" s="347"/>
      <c r="C28" s="74">
        <v>1</v>
      </c>
      <c r="D28" s="348"/>
      <c r="E28" s="74">
        <v>5</v>
      </c>
    </row>
    <row r="29" spans="1:5" s="82" customFormat="1">
      <c r="A29" s="58" t="s">
        <v>268</v>
      </c>
      <c r="B29" s="63"/>
      <c r="C29" s="67"/>
      <c r="D29" s="68"/>
      <c r="E29" s="67"/>
    </row>
    <row r="30" spans="1:5" ht="55.15" customHeight="1">
      <c r="A30" s="65" t="s">
        <v>341</v>
      </c>
      <c r="B30" s="63"/>
      <c r="C30" s="74">
        <v>4</v>
      </c>
      <c r="D30" s="68"/>
      <c r="E30" s="74">
        <v>4</v>
      </c>
    </row>
    <row r="31" spans="1:5">
      <c r="A31" s="71" t="s">
        <v>269</v>
      </c>
      <c r="B31" s="63"/>
      <c r="C31" s="74">
        <v>-460</v>
      </c>
      <c r="D31" s="68"/>
      <c r="E31" s="74">
        <v>-148</v>
      </c>
    </row>
    <row r="32" spans="1:5">
      <c r="A32" s="71" t="s">
        <v>270</v>
      </c>
      <c r="B32" s="63"/>
      <c r="C32" s="74">
        <v>2402</v>
      </c>
      <c r="D32" s="68"/>
      <c r="E32" s="74">
        <v>2375</v>
      </c>
    </row>
    <row r="33" spans="1:5">
      <c r="A33" s="71" t="s">
        <v>271</v>
      </c>
      <c r="B33" s="63"/>
      <c r="C33" s="74">
        <v>944</v>
      </c>
      <c r="D33" s="68"/>
      <c r="E33" s="74">
        <v>397</v>
      </c>
    </row>
    <row r="34" spans="1:5">
      <c r="A34" s="71" t="s">
        <v>318</v>
      </c>
      <c r="B34" s="63"/>
      <c r="C34" s="67">
        <v>-17</v>
      </c>
      <c r="D34" s="68"/>
      <c r="E34" s="67">
        <v>137</v>
      </c>
    </row>
    <row r="35" spans="1:5" s="82" customFormat="1">
      <c r="A35" s="70" t="s">
        <v>272</v>
      </c>
      <c r="B35" s="63"/>
      <c r="C35" s="75">
        <v>2873</v>
      </c>
      <c r="D35" s="68"/>
      <c r="E35" s="75">
        <v>2765</v>
      </c>
    </row>
    <row r="36" spans="1:5">
      <c r="A36" s="71" t="s">
        <v>273</v>
      </c>
      <c r="B36" s="63"/>
      <c r="C36" s="69">
        <v>103</v>
      </c>
      <c r="D36" s="68"/>
      <c r="E36" s="69">
        <v>77</v>
      </c>
    </row>
    <row r="37" spans="1:5" s="82" customFormat="1">
      <c r="A37" s="70" t="s">
        <v>274</v>
      </c>
      <c r="B37" s="63"/>
      <c r="C37" s="67">
        <v>2976</v>
      </c>
      <c r="D37" s="68"/>
      <c r="E37" s="67">
        <v>2842</v>
      </c>
    </row>
    <row r="38" spans="1:5" s="82" customFormat="1" ht="13.5" thickBot="1">
      <c r="A38" s="70" t="s">
        <v>275</v>
      </c>
      <c r="B38" s="63"/>
      <c r="C38" s="76">
        <v>4610</v>
      </c>
      <c r="D38" s="61"/>
      <c r="E38" s="76">
        <v>4287</v>
      </c>
    </row>
    <row r="39" spans="1:5" ht="13.5" thickTop="1"/>
  </sheetData>
  <phoneticPr fontId="19" type="noConversion"/>
  <pageMargins left="0.7" right="0.7" top="0.75" bottom="0.75" header="0.3" footer="0.3"/>
  <pageSetup paperSize="9" scale="8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zoomScaleNormal="100" zoomScaleSheetLayoutView="100" workbookViewId="0"/>
  </sheetViews>
  <sheetFormatPr defaultColWidth="8.85546875" defaultRowHeight="12.75"/>
  <cols>
    <col min="1" max="1" width="54.7109375" style="78" customWidth="1"/>
    <col min="2" max="2" width="1.7109375" style="78" customWidth="1"/>
    <col min="3" max="3" width="16.7109375" style="79" customWidth="1"/>
    <col min="4" max="4" width="2.140625" style="79" customWidth="1"/>
    <col min="5" max="5" width="18.140625" style="79" customWidth="1"/>
    <col min="6" max="6" width="4.140625" style="78" customWidth="1"/>
    <col min="7" max="16384" width="8.85546875" style="78"/>
  </cols>
  <sheetData>
    <row r="1" spans="1:7" ht="15.75">
      <c r="A1" s="77" t="s">
        <v>217</v>
      </c>
    </row>
    <row r="2" spans="1:7">
      <c r="A2" s="81" t="s">
        <v>309</v>
      </c>
    </row>
    <row r="3" spans="1:7">
      <c r="A3" s="81" t="s">
        <v>236</v>
      </c>
    </row>
    <row r="4" spans="1:7">
      <c r="A4" s="349"/>
      <c r="B4" s="350"/>
      <c r="C4" s="508" t="s">
        <v>342</v>
      </c>
      <c r="D4" s="508"/>
      <c r="E4" s="508"/>
    </row>
    <row r="5" spans="1:7">
      <c r="A5" s="349"/>
      <c r="B5" s="350"/>
      <c r="C5" s="56" t="s">
        <v>332</v>
      </c>
      <c r="D5" s="351"/>
      <c r="E5" s="56" t="s">
        <v>277</v>
      </c>
    </row>
    <row r="6" spans="1:7">
      <c r="A6" s="96" t="s">
        <v>214</v>
      </c>
      <c r="B6" s="63"/>
      <c r="C6" s="97"/>
      <c r="D6" s="61"/>
      <c r="E6" s="98"/>
      <c r="G6" s="78" t="s">
        <v>23</v>
      </c>
    </row>
    <row r="7" spans="1:7">
      <c r="A7" s="352" t="s">
        <v>283</v>
      </c>
      <c r="B7" s="63"/>
      <c r="C7" s="353">
        <v>736</v>
      </c>
      <c r="D7" s="61"/>
      <c r="E7" s="353">
        <v>424</v>
      </c>
    </row>
    <row r="8" spans="1:7">
      <c r="A8" s="352" t="s">
        <v>203</v>
      </c>
      <c r="B8" s="63"/>
      <c r="C8" s="74">
        <v>445</v>
      </c>
      <c r="D8" s="68"/>
      <c r="E8" s="354">
        <v>409</v>
      </c>
    </row>
    <row r="9" spans="1:7">
      <c r="A9" s="352" t="s">
        <v>311</v>
      </c>
      <c r="B9" s="63"/>
      <c r="C9" s="74">
        <v>41</v>
      </c>
      <c r="D9" s="68"/>
      <c r="E9" s="354">
        <v>47</v>
      </c>
    </row>
    <row r="10" spans="1:7">
      <c r="A10" s="352" t="s">
        <v>291</v>
      </c>
      <c r="B10" s="63"/>
      <c r="C10" s="74">
        <v>-98</v>
      </c>
      <c r="D10" s="68"/>
      <c r="E10" s="354">
        <v>0</v>
      </c>
    </row>
    <row r="11" spans="1:7">
      <c r="A11" s="483" t="s">
        <v>334</v>
      </c>
      <c r="B11" s="63"/>
      <c r="C11" s="74">
        <v>27</v>
      </c>
      <c r="D11" s="68"/>
      <c r="E11" s="354">
        <v>0</v>
      </c>
    </row>
    <row r="12" spans="1:7">
      <c r="A12" s="352" t="s">
        <v>301</v>
      </c>
      <c r="B12" s="63"/>
      <c r="C12" s="74">
        <v>-65</v>
      </c>
      <c r="D12" s="68"/>
      <c r="E12" s="354">
        <v>-65</v>
      </c>
    </row>
    <row r="13" spans="1:7">
      <c r="A13" s="495" t="s">
        <v>343</v>
      </c>
      <c r="B13" s="63"/>
      <c r="C13" s="74">
        <v>63</v>
      </c>
      <c r="D13" s="68"/>
      <c r="E13" s="354">
        <v>45</v>
      </c>
    </row>
    <row r="14" spans="1:7">
      <c r="A14" s="483" t="s">
        <v>7</v>
      </c>
      <c r="B14" s="63"/>
      <c r="C14" s="74">
        <v>33</v>
      </c>
      <c r="D14" s="68"/>
      <c r="E14" s="354">
        <v>62</v>
      </c>
    </row>
    <row r="15" spans="1:7">
      <c r="A15" s="352" t="s">
        <v>335</v>
      </c>
      <c r="B15" s="63"/>
      <c r="C15" s="74">
        <v>24</v>
      </c>
      <c r="D15" s="355"/>
      <c r="E15" s="354">
        <v>26</v>
      </c>
    </row>
    <row r="16" spans="1:7">
      <c r="A16" s="352" t="s">
        <v>204</v>
      </c>
      <c r="B16" s="63"/>
      <c r="C16" s="74">
        <v>-13</v>
      </c>
      <c r="D16" s="68"/>
      <c r="E16" s="354">
        <v>1</v>
      </c>
    </row>
    <row r="17" spans="1:5">
      <c r="A17" s="352" t="s">
        <v>205</v>
      </c>
      <c r="B17" s="63"/>
      <c r="C17" s="74">
        <v>-23</v>
      </c>
      <c r="D17" s="68"/>
      <c r="E17" s="354">
        <v>-11</v>
      </c>
    </row>
    <row r="18" spans="1:5">
      <c r="A18" s="352" t="s">
        <v>206</v>
      </c>
      <c r="B18" s="63"/>
      <c r="C18" s="74">
        <v>-22</v>
      </c>
      <c r="D18" s="68"/>
      <c r="E18" s="354">
        <v>-15</v>
      </c>
    </row>
    <row r="19" spans="1:5">
      <c r="A19" s="352" t="s">
        <v>207</v>
      </c>
      <c r="B19" s="63"/>
      <c r="C19" s="74">
        <v>254</v>
      </c>
      <c r="D19" s="68"/>
      <c r="E19" s="354">
        <v>-56</v>
      </c>
    </row>
    <row r="20" spans="1:5">
      <c r="A20" s="352" t="s">
        <v>208</v>
      </c>
      <c r="B20" s="63"/>
      <c r="C20" s="74">
        <v>17</v>
      </c>
      <c r="D20" s="68"/>
      <c r="E20" s="354">
        <v>3</v>
      </c>
    </row>
    <row r="21" spans="1:5">
      <c r="A21" s="352" t="s">
        <v>209</v>
      </c>
      <c r="B21" s="63"/>
      <c r="C21" s="69">
        <v>-86</v>
      </c>
      <c r="D21" s="68"/>
      <c r="E21" s="69">
        <v>14</v>
      </c>
    </row>
    <row r="22" spans="1:5" s="99" customFormat="1">
      <c r="A22" s="96" t="s">
        <v>210</v>
      </c>
      <c r="B22" s="63"/>
      <c r="C22" s="69">
        <v>1333</v>
      </c>
      <c r="D22" s="68"/>
      <c r="E22" s="69">
        <v>884</v>
      </c>
    </row>
    <row r="23" spans="1:5" s="99" customFormat="1">
      <c r="A23" s="96" t="s">
        <v>215</v>
      </c>
      <c r="B23" s="63"/>
      <c r="C23" s="74"/>
      <c r="D23" s="68"/>
      <c r="E23" s="74"/>
    </row>
    <row r="24" spans="1:5">
      <c r="A24" s="65" t="s">
        <v>211</v>
      </c>
      <c r="B24" s="63"/>
      <c r="C24" s="74">
        <v>-470</v>
      </c>
      <c r="D24" s="68"/>
      <c r="E24" s="74">
        <v>-415</v>
      </c>
    </row>
    <row r="25" spans="1:5">
      <c r="A25" s="65" t="s">
        <v>284</v>
      </c>
      <c r="B25" s="63"/>
      <c r="C25" s="74">
        <v>-604</v>
      </c>
      <c r="D25" s="68"/>
      <c r="E25" s="74">
        <v>-596</v>
      </c>
    </row>
    <row r="26" spans="1:5">
      <c r="A26" s="352" t="s">
        <v>240</v>
      </c>
      <c r="B26" s="63"/>
      <c r="C26" s="74">
        <v>680</v>
      </c>
      <c r="D26" s="68"/>
      <c r="E26" s="74">
        <v>479</v>
      </c>
    </row>
    <row r="27" spans="1:5">
      <c r="A27" s="65" t="s">
        <v>288</v>
      </c>
      <c r="B27" s="63"/>
      <c r="C27" s="74">
        <v>-91</v>
      </c>
      <c r="D27" s="68"/>
      <c r="E27" s="74">
        <v>-25</v>
      </c>
    </row>
    <row r="28" spans="1:5">
      <c r="A28" s="65" t="s">
        <v>336</v>
      </c>
      <c r="B28" s="63"/>
      <c r="C28" s="74">
        <v>-74</v>
      </c>
      <c r="D28" s="68"/>
      <c r="E28" s="74">
        <v>0</v>
      </c>
    </row>
    <row r="29" spans="1:5">
      <c r="A29" s="65" t="s">
        <v>209</v>
      </c>
      <c r="B29" s="63"/>
      <c r="C29" s="356">
        <v>7</v>
      </c>
      <c r="D29" s="68"/>
      <c r="E29" s="356">
        <v>0</v>
      </c>
    </row>
    <row r="30" spans="1:5" s="99" customFormat="1">
      <c r="A30" s="96" t="s">
        <v>212</v>
      </c>
      <c r="B30" s="63"/>
      <c r="C30" s="356">
        <v>-552</v>
      </c>
      <c r="D30" s="68"/>
      <c r="E30" s="356">
        <v>-557</v>
      </c>
    </row>
    <row r="31" spans="1:5" s="99" customFormat="1">
      <c r="A31" s="96" t="s">
        <v>216</v>
      </c>
      <c r="B31" s="63"/>
      <c r="C31" s="74"/>
      <c r="D31" s="68"/>
      <c r="E31" s="74"/>
    </row>
    <row r="32" spans="1:5">
      <c r="A32" s="352" t="s">
        <v>312</v>
      </c>
      <c r="B32" s="63"/>
      <c r="C32" s="74">
        <v>-307</v>
      </c>
      <c r="D32" s="68"/>
      <c r="E32" s="74">
        <v>-128</v>
      </c>
    </row>
    <row r="33" spans="1:5">
      <c r="A33" s="352" t="s">
        <v>321</v>
      </c>
      <c r="B33" s="63"/>
      <c r="C33" s="74">
        <v>-161</v>
      </c>
      <c r="D33" s="68"/>
      <c r="E33" s="74">
        <v>-38</v>
      </c>
    </row>
    <row r="34" spans="1:5">
      <c r="A34" s="352" t="s">
        <v>313</v>
      </c>
      <c r="B34" s="63"/>
      <c r="C34" s="74">
        <v>-36</v>
      </c>
      <c r="D34" s="68"/>
      <c r="E34" s="74">
        <v>-22</v>
      </c>
    </row>
    <row r="35" spans="1:5">
      <c r="A35" s="352" t="s">
        <v>209</v>
      </c>
      <c r="B35" s="63"/>
      <c r="C35" s="357">
        <v>-14</v>
      </c>
      <c r="D35" s="68"/>
      <c r="E35" s="357">
        <v>3</v>
      </c>
    </row>
    <row r="36" spans="1:5">
      <c r="A36" s="358" t="s">
        <v>285</v>
      </c>
      <c r="B36" s="63"/>
      <c r="C36" s="356">
        <v>-518</v>
      </c>
      <c r="D36" s="68"/>
      <c r="E36" s="356">
        <v>-185</v>
      </c>
    </row>
    <row r="37" spans="1:5">
      <c r="A37" s="96" t="s">
        <v>241</v>
      </c>
      <c r="B37" s="63"/>
      <c r="C37" s="356">
        <v>-56</v>
      </c>
      <c r="D37" s="68"/>
      <c r="E37" s="356">
        <v>32</v>
      </c>
    </row>
    <row r="38" spans="1:5" s="99" customFormat="1">
      <c r="A38" s="96" t="s">
        <v>300</v>
      </c>
      <c r="B38" s="63"/>
      <c r="C38" s="354">
        <v>207</v>
      </c>
      <c r="D38" s="68"/>
      <c r="E38" s="354">
        <v>174</v>
      </c>
    </row>
    <row r="39" spans="1:5" s="99" customFormat="1">
      <c r="A39" s="96" t="s">
        <v>242</v>
      </c>
      <c r="B39" s="63"/>
      <c r="C39" s="356">
        <v>1059</v>
      </c>
      <c r="D39" s="68"/>
      <c r="E39" s="356">
        <v>885</v>
      </c>
    </row>
    <row r="40" spans="1:5" s="99" customFormat="1" ht="13.5" thickBot="1">
      <c r="A40" s="96" t="s">
        <v>243</v>
      </c>
      <c r="B40" s="63"/>
      <c r="C40" s="359">
        <v>1266</v>
      </c>
      <c r="D40" s="68"/>
      <c r="E40" s="359">
        <v>1059</v>
      </c>
    </row>
    <row r="41" spans="1:5" ht="13.5" thickTop="1">
      <c r="D41" s="80"/>
    </row>
    <row r="42" spans="1:5">
      <c r="D42" s="80"/>
    </row>
  </sheetData>
  <mergeCells count="1">
    <mergeCell ref="C4:E4"/>
  </mergeCells>
  <phoneticPr fontId="19" type="noConversion"/>
  <pageMargins left="0.7" right="0.7" top="0.75" bottom="0.75" header="0.3" footer="0.3"/>
  <pageSetup paperSize="9" scale="8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J159"/>
  <sheetViews>
    <sheetView zoomScale="80" zoomScaleNormal="80" workbookViewId="0">
      <pane xSplit="2" ySplit="5" topLeftCell="C6" activePane="bottomRight" state="frozen"/>
      <selection activeCell="B21" sqref="B21:L21"/>
      <selection pane="topRight" activeCell="B21" sqref="B21:L21"/>
      <selection pane="bottomLeft" activeCell="B21" sqref="B21:L21"/>
      <selection pane="bottomRight" activeCell="P30" sqref="P30"/>
    </sheetView>
  </sheetViews>
  <sheetFormatPr defaultColWidth="9.140625" defaultRowHeight="12.75"/>
  <cols>
    <col min="1" max="1" width="3" style="35" customWidth="1"/>
    <col min="2" max="2" width="31.140625" style="5" customWidth="1"/>
    <col min="3" max="3" width="12.7109375" style="5" bestFit="1" customWidth="1"/>
    <col min="4" max="4" width="8.85546875" style="4" customWidth="1"/>
    <col min="5" max="7" width="9" style="4" customWidth="1"/>
    <col min="8" max="8" width="9.140625" style="5" customWidth="1"/>
    <col min="9" max="9" width="2.7109375" style="5" customWidth="1"/>
    <col min="10" max="10" width="8.7109375" style="4" customWidth="1"/>
    <col min="11" max="13" width="9" style="4" customWidth="1"/>
    <col min="14" max="14" width="9.140625" style="5" customWidth="1"/>
    <col min="15" max="15" width="2.7109375" style="5" customWidth="1"/>
    <col min="16" max="16" width="9" style="5" customWidth="1"/>
    <col min="17" max="17" width="9" style="4" customWidth="1"/>
    <col min="18" max="20" width="9" style="5" customWidth="1"/>
    <col min="21" max="21" width="2.7109375" style="5" customWidth="1"/>
    <col min="22" max="22" width="10.5703125" style="5" bestFit="1" customWidth="1"/>
    <col min="23" max="23" width="9.140625" style="6"/>
    <col min="24" max="16384" width="9.140625" style="5"/>
  </cols>
  <sheetData>
    <row r="1" spans="1:36" s="7" customFormat="1">
      <c r="A1" s="2"/>
      <c r="B1" s="3" t="s">
        <v>183</v>
      </c>
      <c r="C1" s="3"/>
      <c r="D1" s="4"/>
      <c r="E1" s="4"/>
      <c r="F1" s="4"/>
      <c r="G1" s="4"/>
      <c r="H1" s="5"/>
      <c r="I1" s="5"/>
      <c r="J1" s="4"/>
      <c r="K1" s="4"/>
      <c r="L1" s="4"/>
      <c r="M1" s="4"/>
      <c r="N1" s="5"/>
      <c r="O1" s="5"/>
      <c r="P1" s="5"/>
      <c r="Q1" s="4"/>
      <c r="R1" s="5"/>
      <c r="S1" s="5"/>
      <c r="T1" s="5"/>
      <c r="U1" s="5"/>
      <c r="V1" s="5"/>
      <c r="W1" s="6"/>
      <c r="X1" s="5"/>
      <c r="Y1" s="5"/>
      <c r="Z1" s="5"/>
      <c r="AA1" s="5"/>
      <c r="AB1" s="5"/>
      <c r="AC1" s="5"/>
      <c r="AD1" s="5"/>
      <c r="AE1" s="5"/>
      <c r="AF1" s="5"/>
      <c r="AG1" s="5"/>
      <c r="AH1" s="5"/>
      <c r="AI1" s="5"/>
      <c r="AJ1" s="5"/>
    </row>
    <row r="2" spans="1:36" s="7" customFormat="1">
      <c r="A2" s="2"/>
      <c r="B2" s="6" t="s">
        <v>184</v>
      </c>
      <c r="C2" s="6"/>
      <c r="D2" s="4"/>
      <c r="E2" s="4"/>
      <c r="F2" s="4"/>
      <c r="G2" s="4"/>
      <c r="H2" s="5"/>
      <c r="I2" s="5"/>
      <c r="J2" s="8"/>
      <c r="K2" s="4"/>
      <c r="L2" s="4"/>
      <c r="M2" s="4"/>
      <c r="N2" s="5"/>
      <c r="O2" s="5"/>
      <c r="P2" s="5"/>
      <c r="Q2" s="4"/>
      <c r="R2" s="5"/>
      <c r="S2" s="5"/>
      <c r="T2" s="5"/>
      <c r="U2" s="5"/>
      <c r="V2" s="5"/>
      <c r="W2" s="6"/>
      <c r="X2" s="5"/>
      <c r="Y2" s="5"/>
      <c r="Z2" s="5"/>
      <c r="AA2" s="5"/>
      <c r="AB2" s="5"/>
      <c r="AC2" s="5"/>
      <c r="AD2" s="5"/>
      <c r="AE2" s="5"/>
      <c r="AF2" s="5"/>
      <c r="AG2" s="5"/>
      <c r="AH2" s="5"/>
      <c r="AI2" s="5"/>
      <c r="AJ2" s="5"/>
    </row>
    <row r="3" spans="1:36" s="7" customFormat="1" ht="13.5" thickBot="1">
      <c r="A3" s="2"/>
      <c r="B3" s="9"/>
      <c r="C3" s="9"/>
      <c r="D3" s="4"/>
      <c r="E3" s="4"/>
      <c r="F3" s="4"/>
      <c r="G3" s="4"/>
      <c r="H3" s="5"/>
      <c r="I3" s="5"/>
      <c r="J3" s="4"/>
      <c r="K3" s="4"/>
      <c r="L3" s="4"/>
      <c r="M3" s="4"/>
      <c r="N3" s="5"/>
      <c r="O3" s="5"/>
      <c r="P3" s="5"/>
      <c r="Q3" s="4"/>
      <c r="R3" s="5"/>
      <c r="S3" s="5"/>
      <c r="T3" s="5"/>
      <c r="U3" s="5"/>
      <c r="V3" s="5"/>
      <c r="W3" s="6"/>
      <c r="X3" s="5"/>
      <c r="Y3" s="5"/>
      <c r="Z3" s="5"/>
      <c r="AA3" s="5"/>
      <c r="AB3" s="5"/>
      <c r="AC3" s="5"/>
      <c r="AD3" s="5"/>
      <c r="AE3" s="5"/>
      <c r="AF3" s="5"/>
      <c r="AG3" s="5"/>
      <c r="AH3" s="5"/>
      <c r="AI3" s="5"/>
      <c r="AJ3" s="5"/>
    </row>
    <row r="4" spans="1:36" s="7" customFormat="1">
      <c r="A4" s="2"/>
      <c r="B4" s="5"/>
      <c r="C4" s="10" t="s">
        <v>28</v>
      </c>
      <c r="D4" s="509" t="s">
        <v>185</v>
      </c>
      <c r="E4" s="510"/>
      <c r="F4" s="510"/>
      <c r="G4" s="510"/>
      <c r="H4" s="511"/>
      <c r="I4" s="11"/>
      <c r="J4" s="509" t="s">
        <v>186</v>
      </c>
      <c r="K4" s="510"/>
      <c r="L4" s="510"/>
      <c r="M4" s="510"/>
      <c r="N4" s="511"/>
      <c r="O4" s="11"/>
      <c r="P4" s="509" t="s">
        <v>187</v>
      </c>
      <c r="Q4" s="510"/>
      <c r="R4" s="510"/>
      <c r="S4" s="510"/>
      <c r="T4" s="511"/>
      <c r="U4" s="11"/>
      <c r="V4" s="12"/>
      <c r="W4" s="6"/>
      <c r="X4" s="5"/>
      <c r="Y4" s="5"/>
      <c r="Z4" s="5"/>
      <c r="AA4" s="5"/>
      <c r="AB4" s="5"/>
      <c r="AC4" s="5"/>
      <c r="AD4" s="5"/>
      <c r="AE4" s="5"/>
      <c r="AF4" s="5"/>
      <c r="AG4" s="5"/>
      <c r="AH4" s="5"/>
      <c r="AI4" s="5"/>
      <c r="AJ4" s="5"/>
    </row>
    <row r="5" spans="1:36" s="21" customFormat="1" ht="13.5" thickBot="1">
      <c r="A5" s="13"/>
      <c r="B5" s="10"/>
      <c r="C5" s="10" t="s">
        <v>29</v>
      </c>
      <c r="D5" s="14" t="s">
        <v>25</v>
      </c>
      <c r="E5" s="15" t="s">
        <v>30</v>
      </c>
      <c r="F5" s="15" t="s">
        <v>31</v>
      </c>
      <c r="G5" s="15" t="s">
        <v>188</v>
      </c>
      <c r="H5" s="16" t="s">
        <v>32</v>
      </c>
      <c r="I5" s="17"/>
      <c r="J5" s="14" t="s">
        <v>25</v>
      </c>
      <c r="K5" s="15" t="s">
        <v>30</v>
      </c>
      <c r="L5" s="15" t="s">
        <v>31</v>
      </c>
      <c r="M5" s="15" t="s">
        <v>188</v>
      </c>
      <c r="N5" s="16" t="s">
        <v>26</v>
      </c>
      <c r="O5" s="17"/>
      <c r="P5" s="18" t="s">
        <v>25</v>
      </c>
      <c r="Q5" s="15" t="s">
        <v>30</v>
      </c>
      <c r="R5" s="19" t="s">
        <v>31</v>
      </c>
      <c r="S5" s="19" t="s">
        <v>188</v>
      </c>
      <c r="T5" s="16" t="s">
        <v>26</v>
      </c>
      <c r="U5" s="17"/>
      <c r="V5" s="20" t="s">
        <v>26</v>
      </c>
      <c r="W5" s="6"/>
      <c r="X5" s="10"/>
      <c r="Y5" s="10"/>
      <c r="Z5" s="10"/>
      <c r="AA5" s="10"/>
      <c r="AB5" s="10"/>
      <c r="AC5" s="10"/>
      <c r="AD5" s="10"/>
      <c r="AE5" s="10"/>
      <c r="AF5" s="10"/>
      <c r="AG5" s="10"/>
      <c r="AH5" s="10"/>
      <c r="AI5" s="10"/>
      <c r="AJ5" s="10"/>
    </row>
    <row r="6" spans="1:36" s="24" customFormat="1">
      <c r="A6" s="22"/>
      <c r="B6" s="4"/>
      <c r="C6" s="4"/>
      <c r="D6" s="4"/>
      <c r="E6" s="4"/>
      <c r="F6" s="4"/>
      <c r="G6" s="4"/>
      <c r="H6" s="4"/>
      <c r="I6" s="17"/>
      <c r="J6" s="4"/>
      <c r="K6" s="4"/>
      <c r="L6" s="4"/>
      <c r="M6" s="4"/>
      <c r="N6" s="4"/>
      <c r="O6" s="17"/>
      <c r="P6" s="4"/>
      <c r="Q6" s="4"/>
      <c r="R6" s="4"/>
      <c r="S6" s="4"/>
      <c r="T6" s="4"/>
      <c r="U6" s="17"/>
      <c r="V6" s="4"/>
      <c r="W6" s="23"/>
      <c r="X6" s="4"/>
      <c r="Y6" s="4"/>
      <c r="Z6" s="4"/>
      <c r="AA6" s="4"/>
      <c r="AB6" s="4"/>
      <c r="AC6" s="4"/>
      <c r="AD6" s="4"/>
      <c r="AE6" s="4"/>
      <c r="AF6" s="4"/>
      <c r="AG6" s="4"/>
      <c r="AH6" s="4"/>
      <c r="AI6" s="4"/>
      <c r="AJ6" s="4"/>
    </row>
    <row r="7" spans="1:36" s="24" customFormat="1">
      <c r="A7" s="22"/>
      <c r="B7" s="8" t="s">
        <v>33</v>
      </c>
      <c r="C7" s="25" t="s">
        <v>34</v>
      </c>
      <c r="D7" s="26">
        <v>0</v>
      </c>
      <c r="E7" s="26">
        <v>7</v>
      </c>
      <c r="F7" s="26">
        <v>0</v>
      </c>
      <c r="G7" s="26">
        <v>0</v>
      </c>
      <c r="H7" s="24">
        <v>7</v>
      </c>
      <c r="I7" s="17"/>
      <c r="J7" s="26">
        <v>0</v>
      </c>
      <c r="K7" s="26">
        <v>1</v>
      </c>
      <c r="L7" s="26">
        <v>0</v>
      </c>
      <c r="M7" s="26">
        <v>0</v>
      </c>
      <c r="N7" s="24">
        <v>1</v>
      </c>
      <c r="O7" s="17"/>
      <c r="P7" s="26">
        <v>0</v>
      </c>
      <c r="Q7" s="26">
        <v>0</v>
      </c>
      <c r="R7" s="26">
        <v>0</v>
      </c>
      <c r="S7" s="26">
        <v>0</v>
      </c>
      <c r="T7" s="24">
        <v>0</v>
      </c>
      <c r="U7" s="17"/>
      <c r="V7" s="24">
        <v>8</v>
      </c>
      <c r="W7" s="27"/>
      <c r="X7" s="4"/>
      <c r="Y7" s="4"/>
      <c r="Z7" s="4"/>
      <c r="AA7" s="4"/>
      <c r="AB7" s="4"/>
      <c r="AC7" s="4"/>
      <c r="AD7" s="4"/>
      <c r="AE7" s="4"/>
      <c r="AF7" s="4"/>
      <c r="AG7" s="4"/>
      <c r="AH7" s="4"/>
      <c r="AI7" s="4"/>
      <c r="AJ7" s="4"/>
    </row>
    <row r="8" spans="1:36" s="29" customFormat="1">
      <c r="A8" s="28"/>
      <c r="B8" s="8" t="s">
        <v>35</v>
      </c>
      <c r="C8" s="25" t="s">
        <v>34</v>
      </c>
      <c r="D8" s="26">
        <v>0</v>
      </c>
      <c r="E8" s="26">
        <v>3</v>
      </c>
      <c r="F8" s="26">
        <v>0</v>
      </c>
      <c r="G8" s="26">
        <v>0</v>
      </c>
      <c r="H8" s="24">
        <v>3</v>
      </c>
      <c r="I8" s="17"/>
      <c r="J8" s="26">
        <v>0</v>
      </c>
      <c r="K8" s="26">
        <v>0</v>
      </c>
      <c r="L8" s="26">
        <v>0</v>
      </c>
      <c r="M8" s="26">
        <v>0</v>
      </c>
      <c r="N8" s="24">
        <v>0</v>
      </c>
      <c r="O8" s="17"/>
      <c r="P8" s="26">
        <v>0</v>
      </c>
      <c r="Q8" s="26">
        <v>0</v>
      </c>
      <c r="R8" s="26">
        <v>0</v>
      </c>
      <c r="S8" s="26">
        <v>0</v>
      </c>
      <c r="T8" s="24">
        <v>0</v>
      </c>
      <c r="U8" s="17"/>
      <c r="V8" s="24">
        <v>3</v>
      </c>
      <c r="W8" s="27"/>
    </row>
    <row r="9" spans="1:36" s="29" customFormat="1">
      <c r="A9" s="28"/>
      <c r="B9" s="8" t="s">
        <v>36</v>
      </c>
      <c r="C9" s="25" t="s">
        <v>34</v>
      </c>
      <c r="D9" s="26">
        <v>0</v>
      </c>
      <c r="E9" s="26">
        <v>4</v>
      </c>
      <c r="F9" s="26">
        <v>0</v>
      </c>
      <c r="G9" s="26">
        <v>0</v>
      </c>
      <c r="H9" s="24">
        <v>4</v>
      </c>
      <c r="I9" s="17"/>
      <c r="J9" s="26">
        <v>0</v>
      </c>
      <c r="K9" s="26">
        <v>0</v>
      </c>
      <c r="L9" s="26">
        <v>0</v>
      </c>
      <c r="M9" s="26">
        <v>0</v>
      </c>
      <c r="N9" s="24">
        <v>0</v>
      </c>
      <c r="O9" s="17"/>
      <c r="P9" s="26">
        <v>0</v>
      </c>
      <c r="Q9" s="26">
        <v>0</v>
      </c>
      <c r="R9" s="26">
        <v>0</v>
      </c>
      <c r="S9" s="26">
        <v>0</v>
      </c>
      <c r="T9" s="24">
        <v>0</v>
      </c>
      <c r="U9" s="17"/>
      <c r="V9" s="24">
        <v>4</v>
      </c>
      <c r="W9" s="27"/>
    </row>
    <row r="10" spans="1:36" s="4" customFormat="1">
      <c r="A10" s="30"/>
      <c r="B10" s="8" t="s">
        <v>37</v>
      </c>
      <c r="C10" s="25" t="s">
        <v>34</v>
      </c>
      <c r="D10" s="26">
        <v>0</v>
      </c>
      <c r="E10" s="26">
        <v>7</v>
      </c>
      <c r="F10" s="26">
        <v>0</v>
      </c>
      <c r="G10" s="26">
        <v>0</v>
      </c>
      <c r="H10" s="24">
        <v>7</v>
      </c>
      <c r="I10" s="17"/>
      <c r="J10" s="26">
        <v>0</v>
      </c>
      <c r="K10" s="26">
        <v>2</v>
      </c>
      <c r="L10" s="26">
        <v>0</v>
      </c>
      <c r="M10" s="26">
        <v>0</v>
      </c>
      <c r="N10" s="24">
        <v>2</v>
      </c>
      <c r="O10" s="17"/>
      <c r="P10" s="26">
        <v>0</v>
      </c>
      <c r="Q10" s="26">
        <v>0</v>
      </c>
      <c r="R10" s="26">
        <v>0</v>
      </c>
      <c r="S10" s="26">
        <v>0</v>
      </c>
      <c r="T10" s="24">
        <v>0</v>
      </c>
      <c r="U10" s="17"/>
      <c r="V10" s="24">
        <v>9</v>
      </c>
      <c r="W10" s="27"/>
    </row>
    <row r="11" spans="1:36" s="4" customFormat="1">
      <c r="A11" s="30"/>
      <c r="B11" s="8" t="s">
        <v>38</v>
      </c>
      <c r="C11" s="31" t="s">
        <v>39</v>
      </c>
      <c r="D11" s="26">
        <v>0</v>
      </c>
      <c r="E11" s="26">
        <v>4</v>
      </c>
      <c r="F11" s="26">
        <v>0</v>
      </c>
      <c r="G11" s="26">
        <v>0</v>
      </c>
      <c r="H11" s="24">
        <v>4</v>
      </c>
      <c r="I11" s="17"/>
      <c r="J11" s="26">
        <v>0</v>
      </c>
      <c r="K11" s="26">
        <v>3</v>
      </c>
      <c r="L11" s="26">
        <v>0</v>
      </c>
      <c r="M11" s="26">
        <v>0</v>
      </c>
      <c r="N11" s="24">
        <v>3</v>
      </c>
      <c r="O11" s="17"/>
      <c r="P11" s="26">
        <v>0</v>
      </c>
      <c r="Q11" s="26">
        <v>3</v>
      </c>
      <c r="R11" s="26">
        <v>0</v>
      </c>
      <c r="S11" s="26">
        <v>0</v>
      </c>
      <c r="T11" s="24">
        <v>3</v>
      </c>
      <c r="U11" s="17"/>
      <c r="V11" s="24">
        <v>10</v>
      </c>
      <c r="W11" s="27"/>
    </row>
    <row r="12" spans="1:36" s="4" customFormat="1">
      <c r="A12" s="30"/>
      <c r="B12" s="8" t="s">
        <v>40</v>
      </c>
      <c r="C12" s="31" t="s">
        <v>39</v>
      </c>
      <c r="D12" s="26">
        <v>149</v>
      </c>
      <c r="E12" s="26">
        <v>480</v>
      </c>
      <c r="F12" s="26">
        <v>0</v>
      </c>
      <c r="G12" s="26">
        <v>0</v>
      </c>
      <c r="H12" s="24">
        <v>629</v>
      </c>
      <c r="I12" s="17"/>
      <c r="J12" s="26">
        <v>0</v>
      </c>
      <c r="K12" s="26">
        <v>275</v>
      </c>
      <c r="L12" s="26">
        <v>0</v>
      </c>
      <c r="M12" s="26">
        <v>1</v>
      </c>
      <c r="N12" s="24">
        <v>276</v>
      </c>
      <c r="O12" s="17"/>
      <c r="P12" s="26">
        <v>0</v>
      </c>
      <c r="Q12" s="26">
        <v>0</v>
      </c>
      <c r="R12" s="26">
        <v>0</v>
      </c>
      <c r="S12" s="26">
        <v>0</v>
      </c>
      <c r="T12" s="24">
        <v>0</v>
      </c>
      <c r="U12" s="17"/>
      <c r="V12" s="24">
        <v>905</v>
      </c>
      <c r="W12" s="27"/>
    </row>
    <row r="13" spans="1:36" s="4" customFormat="1">
      <c r="A13" s="30"/>
      <c r="B13" s="8" t="s">
        <v>41</v>
      </c>
      <c r="C13" s="31" t="s">
        <v>39</v>
      </c>
      <c r="D13" s="26">
        <v>0</v>
      </c>
      <c r="E13" s="26">
        <v>4</v>
      </c>
      <c r="F13" s="26">
        <v>0</v>
      </c>
      <c r="G13" s="26">
        <v>0</v>
      </c>
      <c r="H13" s="24">
        <v>4</v>
      </c>
      <c r="I13" s="17"/>
      <c r="J13" s="26">
        <v>0</v>
      </c>
      <c r="K13" s="26">
        <v>0</v>
      </c>
      <c r="L13" s="26">
        <v>0</v>
      </c>
      <c r="M13" s="26">
        <v>0</v>
      </c>
      <c r="N13" s="24">
        <v>0</v>
      </c>
      <c r="O13" s="17"/>
      <c r="P13" s="26">
        <v>0</v>
      </c>
      <c r="Q13" s="26">
        <v>0</v>
      </c>
      <c r="R13" s="26">
        <v>0</v>
      </c>
      <c r="S13" s="26">
        <v>0</v>
      </c>
      <c r="T13" s="24">
        <v>0</v>
      </c>
      <c r="U13" s="17"/>
      <c r="V13" s="24">
        <v>4</v>
      </c>
      <c r="W13" s="27"/>
    </row>
    <row r="14" spans="1:36" s="4" customFormat="1">
      <c r="A14" s="30"/>
      <c r="B14" s="8" t="s">
        <v>42</v>
      </c>
      <c r="C14" s="25" t="s">
        <v>34</v>
      </c>
      <c r="D14" s="26">
        <v>0</v>
      </c>
      <c r="E14" s="26">
        <v>6</v>
      </c>
      <c r="F14" s="26">
        <v>0</v>
      </c>
      <c r="G14" s="26">
        <v>0</v>
      </c>
      <c r="H14" s="24">
        <v>6</v>
      </c>
      <c r="I14" s="17"/>
      <c r="J14" s="26">
        <v>0</v>
      </c>
      <c r="K14" s="26">
        <v>0</v>
      </c>
      <c r="L14" s="26">
        <v>0</v>
      </c>
      <c r="M14" s="26">
        <v>0</v>
      </c>
      <c r="N14" s="24">
        <v>0</v>
      </c>
      <c r="O14" s="17"/>
      <c r="P14" s="26">
        <v>0</v>
      </c>
      <c r="Q14" s="26">
        <v>0</v>
      </c>
      <c r="R14" s="26">
        <v>0</v>
      </c>
      <c r="S14" s="26">
        <v>0</v>
      </c>
      <c r="T14" s="24">
        <v>0</v>
      </c>
      <c r="U14" s="17"/>
      <c r="V14" s="24">
        <v>6</v>
      </c>
      <c r="W14" s="27"/>
    </row>
    <row r="15" spans="1:36" s="4" customFormat="1">
      <c r="A15" s="30"/>
      <c r="B15" s="8" t="s">
        <v>43</v>
      </c>
      <c r="C15" s="25" t="s">
        <v>34</v>
      </c>
      <c r="D15" s="26">
        <v>0</v>
      </c>
      <c r="E15" s="26">
        <v>12</v>
      </c>
      <c r="F15" s="26">
        <v>0</v>
      </c>
      <c r="G15" s="26">
        <v>0</v>
      </c>
      <c r="H15" s="24">
        <v>12</v>
      </c>
      <c r="I15" s="17"/>
      <c r="J15" s="26">
        <v>0</v>
      </c>
      <c r="K15" s="26">
        <v>3</v>
      </c>
      <c r="L15" s="26">
        <v>0</v>
      </c>
      <c r="M15" s="26">
        <v>0</v>
      </c>
      <c r="N15" s="24">
        <v>3</v>
      </c>
      <c r="O15" s="17"/>
      <c r="P15" s="26">
        <v>0</v>
      </c>
      <c r="Q15" s="26">
        <v>0</v>
      </c>
      <c r="R15" s="26">
        <v>0</v>
      </c>
      <c r="S15" s="26">
        <v>0</v>
      </c>
      <c r="T15" s="24">
        <v>0</v>
      </c>
      <c r="U15" s="17"/>
      <c r="V15" s="24">
        <v>15</v>
      </c>
      <c r="W15" s="27"/>
    </row>
    <row r="16" spans="1:36" s="4" customFormat="1">
      <c r="A16" s="30"/>
      <c r="B16" s="8" t="s">
        <v>44</v>
      </c>
      <c r="C16" s="25" t="s">
        <v>34</v>
      </c>
      <c r="D16" s="26">
        <v>0</v>
      </c>
      <c r="E16" s="26">
        <v>20</v>
      </c>
      <c r="F16" s="26">
        <v>0</v>
      </c>
      <c r="G16" s="26">
        <v>0</v>
      </c>
      <c r="H16" s="24">
        <v>20</v>
      </c>
      <c r="I16" s="17"/>
      <c r="J16" s="26">
        <v>0</v>
      </c>
      <c r="K16" s="26">
        <v>13</v>
      </c>
      <c r="L16" s="26">
        <v>0</v>
      </c>
      <c r="M16" s="26">
        <v>0</v>
      </c>
      <c r="N16" s="24">
        <v>13</v>
      </c>
      <c r="O16" s="17"/>
      <c r="P16" s="26">
        <v>0</v>
      </c>
      <c r="Q16" s="26">
        <v>0</v>
      </c>
      <c r="R16" s="26">
        <v>0</v>
      </c>
      <c r="S16" s="26">
        <v>0</v>
      </c>
      <c r="T16" s="24">
        <v>0</v>
      </c>
      <c r="U16" s="17"/>
      <c r="V16" s="24">
        <v>33</v>
      </c>
      <c r="W16" s="27"/>
    </row>
    <row r="17" spans="1:23" s="4" customFormat="1">
      <c r="A17" s="30"/>
      <c r="B17" s="8" t="s">
        <v>180</v>
      </c>
      <c r="C17" s="25" t="s">
        <v>34</v>
      </c>
      <c r="D17" s="26">
        <v>0</v>
      </c>
      <c r="E17" s="26">
        <v>18</v>
      </c>
      <c r="F17" s="26">
        <v>0</v>
      </c>
      <c r="G17" s="26">
        <v>0</v>
      </c>
      <c r="H17" s="24">
        <v>18</v>
      </c>
      <c r="I17" s="17"/>
      <c r="J17" s="26">
        <v>0</v>
      </c>
      <c r="K17" s="26">
        <v>15</v>
      </c>
      <c r="L17" s="26">
        <v>0</v>
      </c>
      <c r="M17" s="26">
        <v>0</v>
      </c>
      <c r="N17" s="24">
        <v>15</v>
      </c>
      <c r="O17" s="17"/>
      <c r="P17" s="26">
        <v>0</v>
      </c>
      <c r="Q17" s="26">
        <v>0</v>
      </c>
      <c r="R17" s="26">
        <v>0</v>
      </c>
      <c r="S17" s="26">
        <v>0</v>
      </c>
      <c r="T17" s="24">
        <v>0</v>
      </c>
      <c r="U17" s="17"/>
      <c r="V17" s="24">
        <v>33</v>
      </c>
      <c r="W17" s="27"/>
    </row>
    <row r="18" spans="1:23" s="4" customFormat="1">
      <c r="A18" s="30"/>
      <c r="B18" s="8" t="s">
        <v>45</v>
      </c>
      <c r="C18" s="25" t="s">
        <v>34</v>
      </c>
      <c r="D18" s="26">
        <v>0</v>
      </c>
      <c r="E18" s="26">
        <v>13</v>
      </c>
      <c r="F18" s="26">
        <v>0</v>
      </c>
      <c r="G18" s="26">
        <v>0</v>
      </c>
      <c r="H18" s="24">
        <v>13</v>
      </c>
      <c r="I18" s="17"/>
      <c r="J18" s="26">
        <v>0</v>
      </c>
      <c r="K18" s="26">
        <v>0</v>
      </c>
      <c r="L18" s="26">
        <v>0</v>
      </c>
      <c r="M18" s="26">
        <v>0</v>
      </c>
      <c r="N18" s="24">
        <v>0</v>
      </c>
      <c r="O18" s="17"/>
      <c r="P18" s="26">
        <v>0</v>
      </c>
      <c r="Q18" s="26">
        <v>0</v>
      </c>
      <c r="R18" s="26">
        <v>0</v>
      </c>
      <c r="S18" s="26">
        <v>0</v>
      </c>
      <c r="T18" s="24">
        <v>0</v>
      </c>
      <c r="U18" s="17"/>
      <c r="V18" s="24">
        <v>13</v>
      </c>
      <c r="W18" s="27"/>
    </row>
    <row r="19" spans="1:23" s="4" customFormat="1">
      <c r="A19" s="30"/>
      <c r="B19" s="8" t="s">
        <v>46</v>
      </c>
      <c r="C19" s="25" t="s">
        <v>34</v>
      </c>
      <c r="D19" s="26">
        <v>0</v>
      </c>
      <c r="E19" s="26">
        <v>3</v>
      </c>
      <c r="F19" s="26">
        <v>0</v>
      </c>
      <c r="G19" s="26">
        <v>0</v>
      </c>
      <c r="H19" s="24">
        <v>3</v>
      </c>
      <c r="I19" s="17"/>
      <c r="J19" s="26">
        <v>0</v>
      </c>
      <c r="K19" s="26">
        <v>0</v>
      </c>
      <c r="L19" s="26">
        <v>0</v>
      </c>
      <c r="M19" s="26">
        <v>0</v>
      </c>
      <c r="N19" s="24">
        <v>0</v>
      </c>
      <c r="O19" s="17"/>
      <c r="P19" s="26">
        <v>0</v>
      </c>
      <c r="Q19" s="26">
        <v>0</v>
      </c>
      <c r="R19" s="26">
        <v>0</v>
      </c>
      <c r="S19" s="26">
        <v>0</v>
      </c>
      <c r="T19" s="24">
        <v>0</v>
      </c>
      <c r="U19" s="17"/>
      <c r="V19" s="24">
        <v>3</v>
      </c>
      <c r="W19" s="27"/>
    </row>
    <row r="20" spans="1:23" s="4" customFormat="1">
      <c r="A20" s="30"/>
      <c r="B20" s="8" t="s">
        <v>47</v>
      </c>
      <c r="C20" s="31" t="s">
        <v>39</v>
      </c>
      <c r="D20" s="26">
        <v>0</v>
      </c>
      <c r="E20" s="26">
        <v>0</v>
      </c>
      <c r="F20" s="26">
        <v>0</v>
      </c>
      <c r="G20" s="26">
        <v>0</v>
      </c>
      <c r="H20" s="24">
        <v>0</v>
      </c>
      <c r="I20" s="17"/>
      <c r="J20" s="26">
        <v>0</v>
      </c>
      <c r="K20" s="26">
        <v>99</v>
      </c>
      <c r="L20" s="26">
        <v>9</v>
      </c>
      <c r="M20" s="26">
        <v>0</v>
      </c>
      <c r="N20" s="24">
        <v>108</v>
      </c>
      <c r="O20" s="17"/>
      <c r="P20" s="26">
        <v>0</v>
      </c>
      <c r="Q20" s="26">
        <v>0</v>
      </c>
      <c r="R20" s="26">
        <v>0</v>
      </c>
      <c r="S20" s="26">
        <v>0</v>
      </c>
      <c r="T20" s="24">
        <v>0</v>
      </c>
      <c r="U20" s="17"/>
      <c r="V20" s="24">
        <v>108</v>
      </c>
      <c r="W20" s="27"/>
    </row>
    <row r="21" spans="1:23" s="4" customFormat="1">
      <c r="A21" s="30"/>
      <c r="B21" s="8" t="s">
        <v>48</v>
      </c>
      <c r="C21" s="31" t="s">
        <v>39</v>
      </c>
      <c r="D21" s="26">
        <v>0</v>
      </c>
      <c r="E21" s="26">
        <v>1</v>
      </c>
      <c r="F21" s="26">
        <v>0</v>
      </c>
      <c r="G21" s="26">
        <v>0</v>
      </c>
      <c r="H21" s="24">
        <v>1</v>
      </c>
      <c r="I21" s="17"/>
      <c r="J21" s="26">
        <v>0</v>
      </c>
      <c r="K21" s="26">
        <v>0</v>
      </c>
      <c r="L21" s="26">
        <v>0</v>
      </c>
      <c r="M21" s="26">
        <v>0</v>
      </c>
      <c r="N21" s="24">
        <v>0</v>
      </c>
      <c r="O21" s="17"/>
      <c r="P21" s="26">
        <v>0</v>
      </c>
      <c r="Q21" s="26">
        <v>0</v>
      </c>
      <c r="R21" s="26">
        <v>0</v>
      </c>
      <c r="S21" s="26">
        <v>0</v>
      </c>
      <c r="T21" s="24">
        <v>0</v>
      </c>
      <c r="U21" s="17"/>
      <c r="V21" s="24">
        <v>1</v>
      </c>
      <c r="W21" s="27"/>
    </row>
    <row r="22" spans="1:23" s="4" customFormat="1">
      <c r="A22" s="30"/>
      <c r="B22" s="8" t="s">
        <v>49</v>
      </c>
      <c r="C22" s="25" t="s">
        <v>34</v>
      </c>
      <c r="D22" s="26">
        <v>0</v>
      </c>
      <c r="E22" s="26">
        <v>3</v>
      </c>
      <c r="F22" s="26">
        <v>0</v>
      </c>
      <c r="G22" s="26">
        <v>0</v>
      </c>
      <c r="H22" s="24">
        <v>3</v>
      </c>
      <c r="I22" s="17"/>
      <c r="J22" s="26">
        <v>0</v>
      </c>
      <c r="K22" s="26">
        <v>0</v>
      </c>
      <c r="L22" s="26">
        <v>0</v>
      </c>
      <c r="M22" s="26">
        <v>0</v>
      </c>
      <c r="N22" s="24">
        <v>0</v>
      </c>
      <c r="O22" s="17"/>
      <c r="P22" s="26">
        <v>0</v>
      </c>
      <c r="Q22" s="26">
        <v>0</v>
      </c>
      <c r="R22" s="26">
        <v>0</v>
      </c>
      <c r="S22" s="26">
        <v>0</v>
      </c>
      <c r="T22" s="24">
        <v>0</v>
      </c>
      <c r="U22" s="17"/>
      <c r="V22" s="24">
        <v>3</v>
      </c>
      <c r="W22" s="27"/>
    </row>
    <row r="23" spans="1:23" s="4" customFormat="1">
      <c r="A23" s="30"/>
      <c r="B23" s="8" t="s">
        <v>50</v>
      </c>
      <c r="C23" s="31" t="s">
        <v>39</v>
      </c>
      <c r="D23" s="26">
        <v>0</v>
      </c>
      <c r="E23" s="26">
        <v>1</v>
      </c>
      <c r="F23" s="26">
        <v>0</v>
      </c>
      <c r="G23" s="26">
        <v>0</v>
      </c>
      <c r="H23" s="24">
        <v>1</v>
      </c>
      <c r="I23" s="17"/>
      <c r="J23" s="26">
        <v>0</v>
      </c>
      <c r="K23" s="26">
        <v>0</v>
      </c>
      <c r="L23" s="26">
        <v>0</v>
      </c>
      <c r="M23" s="26">
        <v>0</v>
      </c>
      <c r="N23" s="24">
        <v>0</v>
      </c>
      <c r="O23" s="17"/>
      <c r="P23" s="26">
        <v>0</v>
      </c>
      <c r="Q23" s="26">
        <v>0</v>
      </c>
      <c r="R23" s="26">
        <v>0</v>
      </c>
      <c r="S23" s="26">
        <v>0</v>
      </c>
      <c r="T23" s="24">
        <v>0</v>
      </c>
      <c r="U23" s="17"/>
      <c r="V23" s="24">
        <v>1</v>
      </c>
      <c r="W23" s="27"/>
    </row>
    <row r="24" spans="1:23" s="4" customFormat="1">
      <c r="A24" s="30"/>
      <c r="B24" s="8" t="s">
        <v>51</v>
      </c>
      <c r="C24" s="25" t="s">
        <v>34</v>
      </c>
      <c r="D24" s="26">
        <v>0</v>
      </c>
      <c r="E24" s="26">
        <v>11</v>
      </c>
      <c r="F24" s="26">
        <v>0</v>
      </c>
      <c r="G24" s="26">
        <v>0</v>
      </c>
      <c r="H24" s="24">
        <v>11</v>
      </c>
      <c r="I24" s="17"/>
      <c r="J24" s="26">
        <v>0</v>
      </c>
      <c r="K24" s="26">
        <v>0</v>
      </c>
      <c r="L24" s="26">
        <v>0</v>
      </c>
      <c r="M24" s="26">
        <v>0</v>
      </c>
      <c r="N24" s="24">
        <v>0</v>
      </c>
      <c r="O24" s="17"/>
      <c r="P24" s="26">
        <v>0</v>
      </c>
      <c r="Q24" s="26">
        <v>0</v>
      </c>
      <c r="R24" s="26">
        <v>0</v>
      </c>
      <c r="S24" s="26">
        <v>0</v>
      </c>
      <c r="T24" s="24">
        <v>0</v>
      </c>
      <c r="U24" s="17"/>
      <c r="V24" s="24">
        <v>11</v>
      </c>
      <c r="W24" s="27"/>
    </row>
    <row r="25" spans="1:23" s="4" customFormat="1">
      <c r="A25" s="30"/>
      <c r="B25" s="8" t="s">
        <v>52</v>
      </c>
      <c r="C25" s="25" t="s">
        <v>34</v>
      </c>
      <c r="D25" s="26">
        <v>10</v>
      </c>
      <c r="E25" s="26">
        <v>16</v>
      </c>
      <c r="F25" s="26">
        <v>0</v>
      </c>
      <c r="G25" s="26">
        <v>0</v>
      </c>
      <c r="H25" s="24">
        <v>26</v>
      </c>
      <c r="I25" s="17"/>
      <c r="J25" s="26">
        <v>6</v>
      </c>
      <c r="K25" s="26">
        <v>110</v>
      </c>
      <c r="L25" s="26">
        <v>0</v>
      </c>
      <c r="M25" s="26">
        <v>0</v>
      </c>
      <c r="N25" s="24">
        <v>116</v>
      </c>
      <c r="O25" s="17"/>
      <c r="P25" s="26">
        <v>0</v>
      </c>
      <c r="Q25" s="26">
        <v>0</v>
      </c>
      <c r="R25" s="26">
        <v>0</v>
      </c>
      <c r="S25" s="26">
        <v>0</v>
      </c>
      <c r="T25" s="24">
        <v>0</v>
      </c>
      <c r="U25" s="17"/>
      <c r="V25" s="24">
        <v>142</v>
      </c>
      <c r="W25" s="27"/>
    </row>
    <row r="26" spans="1:23" s="4" customFormat="1">
      <c r="A26" s="30"/>
      <c r="B26" s="8" t="s">
        <v>53</v>
      </c>
      <c r="C26" s="25" t="s">
        <v>34</v>
      </c>
      <c r="D26" s="26">
        <v>0</v>
      </c>
      <c r="E26" s="26">
        <v>16</v>
      </c>
      <c r="F26" s="26">
        <v>0</v>
      </c>
      <c r="G26" s="26">
        <v>0</v>
      </c>
      <c r="H26" s="24">
        <v>16</v>
      </c>
      <c r="I26" s="17"/>
      <c r="J26" s="26">
        <v>0</v>
      </c>
      <c r="K26" s="26">
        <v>16</v>
      </c>
      <c r="L26" s="26">
        <v>0</v>
      </c>
      <c r="M26" s="26">
        <v>0</v>
      </c>
      <c r="N26" s="24">
        <v>16</v>
      </c>
      <c r="O26" s="17"/>
      <c r="P26" s="26">
        <v>0</v>
      </c>
      <c r="Q26" s="26">
        <v>0</v>
      </c>
      <c r="R26" s="26">
        <v>0</v>
      </c>
      <c r="S26" s="26">
        <v>0</v>
      </c>
      <c r="T26" s="24">
        <v>0</v>
      </c>
      <c r="U26" s="17"/>
      <c r="V26" s="24">
        <v>32</v>
      </c>
      <c r="W26" s="27"/>
    </row>
    <row r="27" spans="1:23" s="33" customFormat="1">
      <c r="A27" s="32"/>
      <c r="B27" s="8" t="s">
        <v>54</v>
      </c>
      <c r="C27" s="25" t="s">
        <v>34</v>
      </c>
      <c r="D27" s="26">
        <v>0</v>
      </c>
      <c r="E27" s="26">
        <v>22</v>
      </c>
      <c r="F27" s="26">
        <v>0</v>
      </c>
      <c r="G27" s="26">
        <v>0</v>
      </c>
      <c r="H27" s="24">
        <v>22</v>
      </c>
      <c r="I27" s="17"/>
      <c r="J27" s="26">
        <v>0</v>
      </c>
      <c r="K27" s="26">
        <v>0</v>
      </c>
      <c r="L27" s="26">
        <v>0</v>
      </c>
      <c r="M27" s="26">
        <v>0</v>
      </c>
      <c r="N27" s="24">
        <v>0</v>
      </c>
      <c r="O27" s="17"/>
      <c r="P27" s="26">
        <v>0</v>
      </c>
      <c r="Q27" s="26">
        <v>0</v>
      </c>
      <c r="R27" s="26">
        <v>0</v>
      </c>
      <c r="S27" s="26">
        <v>0</v>
      </c>
      <c r="T27" s="24">
        <v>0</v>
      </c>
      <c r="U27" s="17"/>
      <c r="V27" s="24">
        <v>22</v>
      </c>
      <c r="W27" s="27"/>
    </row>
    <row r="28" spans="1:23" s="4" customFormat="1">
      <c r="A28" s="30"/>
      <c r="B28" s="8" t="s">
        <v>55</v>
      </c>
      <c r="C28" s="25" t="s">
        <v>34</v>
      </c>
      <c r="D28" s="26">
        <v>0</v>
      </c>
      <c r="E28" s="26">
        <v>13</v>
      </c>
      <c r="F28" s="26">
        <v>0</v>
      </c>
      <c r="G28" s="26">
        <v>0</v>
      </c>
      <c r="H28" s="24">
        <v>13</v>
      </c>
      <c r="I28" s="17"/>
      <c r="J28" s="26">
        <v>0</v>
      </c>
      <c r="K28" s="26">
        <v>0</v>
      </c>
      <c r="L28" s="26">
        <v>0</v>
      </c>
      <c r="M28" s="26">
        <v>0</v>
      </c>
      <c r="N28" s="24">
        <v>0</v>
      </c>
      <c r="O28" s="17"/>
      <c r="P28" s="26">
        <v>0</v>
      </c>
      <c r="Q28" s="26">
        <v>0</v>
      </c>
      <c r="R28" s="26">
        <v>0</v>
      </c>
      <c r="S28" s="26">
        <v>0</v>
      </c>
      <c r="T28" s="24">
        <v>0</v>
      </c>
      <c r="U28" s="17"/>
      <c r="V28" s="24">
        <v>13</v>
      </c>
      <c r="W28" s="27"/>
    </row>
    <row r="29" spans="1:23" s="4" customFormat="1">
      <c r="A29" s="30"/>
      <c r="B29" s="8" t="s">
        <v>56</v>
      </c>
      <c r="C29" s="31" t="s">
        <v>39</v>
      </c>
      <c r="D29" s="26">
        <v>0</v>
      </c>
      <c r="E29" s="26">
        <v>608</v>
      </c>
      <c r="F29" s="26">
        <v>27</v>
      </c>
      <c r="G29" s="26">
        <v>0</v>
      </c>
      <c r="H29" s="24">
        <v>635</v>
      </c>
      <c r="I29" s="17"/>
      <c r="J29" s="26">
        <v>38</v>
      </c>
      <c r="K29" s="26">
        <v>309</v>
      </c>
      <c r="L29" s="26">
        <v>24</v>
      </c>
      <c r="M29" s="26">
        <v>0</v>
      </c>
      <c r="N29" s="24">
        <v>371</v>
      </c>
      <c r="O29" s="17"/>
      <c r="P29" s="26">
        <v>0</v>
      </c>
      <c r="Q29" s="26">
        <v>25</v>
      </c>
      <c r="R29" s="26">
        <v>1</v>
      </c>
      <c r="S29" s="26">
        <v>0</v>
      </c>
      <c r="T29" s="24">
        <v>26</v>
      </c>
      <c r="U29" s="17"/>
      <c r="V29" s="24">
        <v>1032</v>
      </c>
      <c r="W29" s="27"/>
    </row>
    <row r="30" spans="1:23" s="4" customFormat="1">
      <c r="A30" s="30"/>
      <c r="B30" s="8" t="s">
        <v>57</v>
      </c>
      <c r="C30" s="25" t="s">
        <v>34</v>
      </c>
      <c r="D30" s="26">
        <v>0</v>
      </c>
      <c r="E30" s="26">
        <v>55</v>
      </c>
      <c r="F30" s="26">
        <v>0</v>
      </c>
      <c r="G30" s="26">
        <v>0</v>
      </c>
      <c r="H30" s="24">
        <v>55</v>
      </c>
      <c r="I30" s="17"/>
      <c r="J30" s="26">
        <v>0</v>
      </c>
      <c r="K30" s="26">
        <v>56</v>
      </c>
      <c r="L30" s="26">
        <v>0</v>
      </c>
      <c r="M30" s="26">
        <v>0</v>
      </c>
      <c r="N30" s="24">
        <v>56</v>
      </c>
      <c r="O30" s="17"/>
      <c r="P30" s="26">
        <v>0</v>
      </c>
      <c r="Q30" s="26">
        <v>7</v>
      </c>
      <c r="R30" s="26">
        <v>0</v>
      </c>
      <c r="S30" s="26">
        <v>0</v>
      </c>
      <c r="T30" s="24">
        <v>7</v>
      </c>
      <c r="U30" s="17"/>
      <c r="V30" s="24">
        <v>118</v>
      </c>
      <c r="W30" s="27"/>
    </row>
    <row r="31" spans="1:23" s="4" customFormat="1">
      <c r="A31" s="30"/>
      <c r="B31" s="8" t="s">
        <v>58</v>
      </c>
      <c r="C31" s="25" t="s">
        <v>34</v>
      </c>
      <c r="D31" s="26">
        <v>0</v>
      </c>
      <c r="E31" s="26">
        <v>42</v>
      </c>
      <c r="F31" s="26">
        <v>0</v>
      </c>
      <c r="G31" s="26">
        <v>0</v>
      </c>
      <c r="H31" s="24">
        <v>42</v>
      </c>
      <c r="I31" s="17"/>
      <c r="J31" s="26">
        <v>0</v>
      </c>
      <c r="K31" s="26">
        <v>11</v>
      </c>
      <c r="L31" s="26">
        <v>0</v>
      </c>
      <c r="M31" s="26">
        <v>0</v>
      </c>
      <c r="N31" s="24">
        <v>11</v>
      </c>
      <c r="O31" s="17"/>
      <c r="P31" s="26">
        <v>0</v>
      </c>
      <c r="Q31" s="26">
        <v>5</v>
      </c>
      <c r="R31" s="26">
        <v>0</v>
      </c>
      <c r="S31" s="26">
        <v>0</v>
      </c>
      <c r="T31" s="24">
        <v>5</v>
      </c>
      <c r="U31" s="17"/>
      <c r="V31" s="24">
        <v>58</v>
      </c>
      <c r="W31" s="27"/>
    </row>
    <row r="32" spans="1:23" s="4" customFormat="1">
      <c r="A32" s="30"/>
      <c r="B32" s="8" t="s">
        <v>59</v>
      </c>
      <c r="C32" s="25" t="s">
        <v>34</v>
      </c>
      <c r="D32" s="26">
        <v>0</v>
      </c>
      <c r="E32" s="26">
        <v>35</v>
      </c>
      <c r="F32" s="26">
        <v>0</v>
      </c>
      <c r="G32" s="26">
        <v>0</v>
      </c>
      <c r="H32" s="24">
        <v>35</v>
      </c>
      <c r="I32" s="17"/>
      <c r="J32" s="26">
        <v>0</v>
      </c>
      <c r="K32" s="26">
        <v>56</v>
      </c>
      <c r="L32" s="26">
        <v>0</v>
      </c>
      <c r="M32" s="26">
        <v>0</v>
      </c>
      <c r="N32" s="24">
        <v>56</v>
      </c>
      <c r="O32" s="17"/>
      <c r="P32" s="26">
        <v>0</v>
      </c>
      <c r="Q32" s="26">
        <v>33</v>
      </c>
      <c r="R32" s="26">
        <v>0</v>
      </c>
      <c r="S32" s="26">
        <v>0</v>
      </c>
      <c r="T32" s="24">
        <v>33</v>
      </c>
      <c r="U32" s="17"/>
      <c r="V32" s="24">
        <v>124</v>
      </c>
      <c r="W32" s="27"/>
    </row>
    <row r="33" spans="1:23" s="4" customFormat="1">
      <c r="A33" s="30"/>
      <c r="B33" s="8" t="s">
        <v>60</v>
      </c>
      <c r="C33" s="25" t="s">
        <v>34</v>
      </c>
      <c r="D33" s="26">
        <v>0</v>
      </c>
      <c r="E33" s="26">
        <v>5</v>
      </c>
      <c r="F33" s="26">
        <v>0</v>
      </c>
      <c r="G33" s="26">
        <v>0</v>
      </c>
      <c r="H33" s="24">
        <v>5</v>
      </c>
      <c r="I33" s="17"/>
      <c r="J33" s="26">
        <v>0</v>
      </c>
      <c r="K33" s="26">
        <v>0</v>
      </c>
      <c r="L33" s="26">
        <v>0</v>
      </c>
      <c r="M33" s="26">
        <v>0</v>
      </c>
      <c r="N33" s="24">
        <v>0</v>
      </c>
      <c r="O33" s="17"/>
      <c r="P33" s="26">
        <v>0</v>
      </c>
      <c r="Q33" s="26">
        <v>0</v>
      </c>
      <c r="R33" s="26">
        <v>0</v>
      </c>
      <c r="S33" s="26">
        <v>0</v>
      </c>
      <c r="T33" s="24">
        <v>0</v>
      </c>
      <c r="U33" s="17"/>
      <c r="V33" s="24">
        <v>5</v>
      </c>
      <c r="W33" s="27"/>
    </row>
    <row r="34" spans="1:23" s="4" customFormat="1">
      <c r="A34" s="30"/>
      <c r="B34" s="8" t="s">
        <v>61</v>
      </c>
      <c r="C34" s="31" t="s">
        <v>39</v>
      </c>
      <c r="D34" s="26">
        <v>0</v>
      </c>
      <c r="E34" s="26">
        <v>7</v>
      </c>
      <c r="F34" s="26">
        <v>0</v>
      </c>
      <c r="G34" s="26">
        <v>0</v>
      </c>
      <c r="H34" s="24">
        <v>7</v>
      </c>
      <c r="I34" s="17"/>
      <c r="J34" s="26">
        <v>0</v>
      </c>
      <c r="K34" s="26">
        <v>4</v>
      </c>
      <c r="L34" s="26">
        <v>0</v>
      </c>
      <c r="M34" s="26">
        <v>0</v>
      </c>
      <c r="N34" s="24">
        <v>4</v>
      </c>
      <c r="O34" s="17"/>
      <c r="P34" s="26">
        <v>0</v>
      </c>
      <c r="Q34" s="26">
        <v>0</v>
      </c>
      <c r="R34" s="26">
        <v>0</v>
      </c>
      <c r="S34" s="26">
        <v>0</v>
      </c>
      <c r="T34" s="24">
        <v>0</v>
      </c>
      <c r="U34" s="17"/>
      <c r="V34" s="24">
        <v>11</v>
      </c>
      <c r="W34" s="27"/>
    </row>
    <row r="35" spans="1:23" s="4" customFormat="1">
      <c r="A35" s="30"/>
      <c r="B35" s="8" t="s">
        <v>62</v>
      </c>
      <c r="C35" s="31" t="s">
        <v>39</v>
      </c>
      <c r="D35" s="26">
        <v>0</v>
      </c>
      <c r="E35" s="26">
        <v>27</v>
      </c>
      <c r="F35" s="26">
        <v>0</v>
      </c>
      <c r="G35" s="26">
        <v>0</v>
      </c>
      <c r="H35" s="24">
        <v>27</v>
      </c>
      <c r="I35" s="17"/>
      <c r="J35" s="26">
        <v>0</v>
      </c>
      <c r="K35" s="26">
        <v>36</v>
      </c>
      <c r="L35" s="26">
        <v>0</v>
      </c>
      <c r="M35" s="26">
        <v>0</v>
      </c>
      <c r="N35" s="24">
        <v>36</v>
      </c>
      <c r="O35" s="17"/>
      <c r="P35" s="26">
        <v>0</v>
      </c>
      <c r="Q35" s="26">
        <v>4</v>
      </c>
      <c r="R35" s="26">
        <v>0</v>
      </c>
      <c r="S35" s="26">
        <v>0</v>
      </c>
      <c r="T35" s="24">
        <v>4</v>
      </c>
      <c r="U35" s="17"/>
      <c r="V35" s="24">
        <v>67</v>
      </c>
      <c r="W35" s="27"/>
    </row>
    <row r="36" spans="1:23" s="4" customFormat="1">
      <c r="A36" s="30"/>
      <c r="B36" s="8" t="s">
        <v>63</v>
      </c>
      <c r="C36" s="31" t="s">
        <v>39</v>
      </c>
      <c r="D36" s="26">
        <v>0</v>
      </c>
      <c r="E36" s="26">
        <v>71</v>
      </c>
      <c r="F36" s="26">
        <v>0</v>
      </c>
      <c r="G36" s="26">
        <v>0</v>
      </c>
      <c r="H36" s="24">
        <v>71</v>
      </c>
      <c r="I36" s="17"/>
      <c r="J36" s="26">
        <v>0</v>
      </c>
      <c r="K36" s="26">
        <v>0</v>
      </c>
      <c r="L36" s="26">
        <v>0</v>
      </c>
      <c r="M36" s="26">
        <v>0</v>
      </c>
      <c r="N36" s="24">
        <v>0</v>
      </c>
      <c r="O36" s="17"/>
      <c r="P36" s="26">
        <v>0</v>
      </c>
      <c r="Q36" s="26">
        <v>0</v>
      </c>
      <c r="R36" s="26">
        <v>0</v>
      </c>
      <c r="S36" s="26">
        <v>0</v>
      </c>
      <c r="T36" s="24">
        <v>0</v>
      </c>
      <c r="U36" s="17"/>
      <c r="V36" s="24">
        <v>71</v>
      </c>
      <c r="W36" s="27"/>
    </row>
    <row r="37" spans="1:23" s="4" customFormat="1">
      <c r="A37" s="30"/>
      <c r="B37" s="8" t="s">
        <v>64</v>
      </c>
      <c r="C37" s="31" t="s">
        <v>39</v>
      </c>
      <c r="D37" s="26">
        <v>0</v>
      </c>
      <c r="E37" s="26">
        <v>6</v>
      </c>
      <c r="F37" s="26">
        <v>0</v>
      </c>
      <c r="G37" s="26">
        <v>0</v>
      </c>
      <c r="H37" s="24">
        <v>6</v>
      </c>
      <c r="I37" s="17"/>
      <c r="J37" s="26">
        <v>0</v>
      </c>
      <c r="K37" s="26">
        <v>0</v>
      </c>
      <c r="L37" s="26">
        <v>0</v>
      </c>
      <c r="M37" s="26">
        <v>0</v>
      </c>
      <c r="N37" s="24">
        <v>0</v>
      </c>
      <c r="O37" s="17"/>
      <c r="P37" s="26">
        <v>0</v>
      </c>
      <c r="Q37" s="26">
        <v>0</v>
      </c>
      <c r="R37" s="26">
        <v>0</v>
      </c>
      <c r="S37" s="26">
        <v>0</v>
      </c>
      <c r="T37" s="24">
        <v>0</v>
      </c>
      <c r="U37" s="17"/>
      <c r="V37" s="24">
        <v>6</v>
      </c>
      <c r="W37" s="27"/>
    </row>
    <row r="38" spans="1:23" s="4" customFormat="1">
      <c r="A38" s="30"/>
      <c r="B38" s="8" t="s">
        <v>65</v>
      </c>
      <c r="C38" s="25" t="s">
        <v>34</v>
      </c>
      <c r="D38" s="26">
        <v>0</v>
      </c>
      <c r="E38" s="26">
        <v>1</v>
      </c>
      <c r="F38" s="26">
        <v>0</v>
      </c>
      <c r="G38" s="26">
        <v>0</v>
      </c>
      <c r="H38" s="24">
        <v>1</v>
      </c>
      <c r="I38" s="17"/>
      <c r="J38" s="26">
        <v>0</v>
      </c>
      <c r="K38" s="26">
        <v>1</v>
      </c>
      <c r="L38" s="26">
        <v>0</v>
      </c>
      <c r="M38" s="26">
        <v>0</v>
      </c>
      <c r="N38" s="24">
        <v>1</v>
      </c>
      <c r="O38" s="17"/>
      <c r="P38" s="26">
        <v>0</v>
      </c>
      <c r="Q38" s="26">
        <v>0</v>
      </c>
      <c r="R38" s="26">
        <v>0</v>
      </c>
      <c r="S38" s="26">
        <v>0</v>
      </c>
      <c r="T38" s="24">
        <v>0</v>
      </c>
      <c r="U38" s="17"/>
      <c r="V38" s="24">
        <v>2</v>
      </c>
      <c r="W38" s="27"/>
    </row>
    <row r="39" spans="1:23" s="4" customFormat="1">
      <c r="A39" s="30"/>
      <c r="B39" s="8" t="s">
        <v>66</v>
      </c>
      <c r="C39" s="25" t="s">
        <v>34</v>
      </c>
      <c r="D39" s="26">
        <v>0</v>
      </c>
      <c r="E39" s="26">
        <v>15</v>
      </c>
      <c r="F39" s="26">
        <v>0</v>
      </c>
      <c r="G39" s="26">
        <v>0</v>
      </c>
      <c r="H39" s="24">
        <v>15</v>
      </c>
      <c r="I39" s="17"/>
      <c r="J39" s="26">
        <v>0</v>
      </c>
      <c r="K39" s="26">
        <v>21</v>
      </c>
      <c r="L39" s="26">
        <v>0</v>
      </c>
      <c r="M39" s="26">
        <v>0</v>
      </c>
      <c r="N39" s="24">
        <v>21</v>
      </c>
      <c r="O39" s="17"/>
      <c r="P39" s="26">
        <v>0</v>
      </c>
      <c r="Q39" s="26">
        <v>11</v>
      </c>
      <c r="R39" s="26">
        <v>0</v>
      </c>
      <c r="S39" s="26">
        <v>0</v>
      </c>
      <c r="T39" s="24">
        <v>11</v>
      </c>
      <c r="U39" s="17"/>
      <c r="V39" s="24">
        <v>47</v>
      </c>
      <c r="W39" s="27"/>
    </row>
    <row r="40" spans="1:23" s="4" customFormat="1">
      <c r="A40" s="30"/>
      <c r="B40" s="8" t="s">
        <v>67</v>
      </c>
      <c r="C40" s="25" t="s">
        <v>34</v>
      </c>
      <c r="D40" s="26">
        <v>0</v>
      </c>
      <c r="E40" s="26">
        <v>115</v>
      </c>
      <c r="F40" s="26">
        <v>0</v>
      </c>
      <c r="G40" s="26">
        <v>0</v>
      </c>
      <c r="H40" s="24">
        <v>115</v>
      </c>
      <c r="I40" s="17"/>
      <c r="J40" s="26">
        <v>0</v>
      </c>
      <c r="K40" s="26">
        <v>36</v>
      </c>
      <c r="L40" s="26">
        <v>0</v>
      </c>
      <c r="M40" s="26">
        <v>0</v>
      </c>
      <c r="N40" s="24">
        <v>36</v>
      </c>
      <c r="O40" s="17"/>
      <c r="P40" s="26">
        <v>0</v>
      </c>
      <c r="Q40" s="26">
        <v>0</v>
      </c>
      <c r="R40" s="26">
        <v>0</v>
      </c>
      <c r="S40" s="26">
        <v>0</v>
      </c>
      <c r="T40" s="24">
        <v>0</v>
      </c>
      <c r="U40" s="17"/>
      <c r="V40" s="24">
        <v>151</v>
      </c>
      <c r="W40" s="27"/>
    </row>
    <row r="41" spans="1:23" s="4" customFormat="1">
      <c r="A41" s="30"/>
      <c r="B41" s="8" t="s">
        <v>68</v>
      </c>
      <c r="C41" s="25" t="s">
        <v>34</v>
      </c>
      <c r="D41" s="26">
        <v>0</v>
      </c>
      <c r="E41" s="26">
        <v>150</v>
      </c>
      <c r="F41" s="26">
        <v>0</v>
      </c>
      <c r="G41" s="26">
        <v>0</v>
      </c>
      <c r="H41" s="24">
        <v>150</v>
      </c>
      <c r="I41" s="17"/>
      <c r="J41" s="26">
        <v>0</v>
      </c>
      <c r="K41" s="26">
        <v>67</v>
      </c>
      <c r="L41" s="26">
        <v>0</v>
      </c>
      <c r="M41" s="26">
        <v>0</v>
      </c>
      <c r="N41" s="24">
        <v>67</v>
      </c>
      <c r="O41" s="17"/>
      <c r="P41" s="26">
        <v>0</v>
      </c>
      <c r="Q41" s="26">
        <v>0</v>
      </c>
      <c r="R41" s="26">
        <v>0</v>
      </c>
      <c r="S41" s="26">
        <v>0</v>
      </c>
      <c r="T41" s="24">
        <v>0</v>
      </c>
      <c r="U41" s="17"/>
      <c r="V41" s="24">
        <v>217</v>
      </c>
      <c r="W41" s="27"/>
    </row>
    <row r="42" spans="1:23" s="4" customFormat="1">
      <c r="A42" s="30"/>
      <c r="B42" s="8" t="s">
        <v>69</v>
      </c>
      <c r="C42" s="25" t="s">
        <v>34</v>
      </c>
      <c r="D42" s="26">
        <v>0</v>
      </c>
      <c r="E42" s="26">
        <v>6</v>
      </c>
      <c r="F42" s="26">
        <v>0</v>
      </c>
      <c r="G42" s="26">
        <v>0</v>
      </c>
      <c r="H42" s="24">
        <v>6</v>
      </c>
      <c r="I42" s="17"/>
      <c r="J42" s="26">
        <v>0</v>
      </c>
      <c r="K42" s="26">
        <v>54</v>
      </c>
      <c r="L42" s="26">
        <v>0</v>
      </c>
      <c r="M42" s="26">
        <v>0</v>
      </c>
      <c r="N42" s="24">
        <v>54</v>
      </c>
      <c r="O42" s="17"/>
      <c r="P42" s="26">
        <v>0</v>
      </c>
      <c r="Q42" s="26">
        <v>5</v>
      </c>
      <c r="R42" s="26">
        <v>0</v>
      </c>
      <c r="S42" s="26">
        <v>0</v>
      </c>
      <c r="T42" s="24">
        <v>5</v>
      </c>
      <c r="U42" s="17"/>
      <c r="V42" s="24">
        <v>65</v>
      </c>
      <c r="W42" s="27"/>
    </row>
    <row r="43" spans="1:23" s="4" customFormat="1">
      <c r="A43" s="30"/>
      <c r="B43" s="8" t="s">
        <v>70</v>
      </c>
      <c r="C43" s="31" t="s">
        <v>39</v>
      </c>
      <c r="D43" s="26">
        <v>0</v>
      </c>
      <c r="E43" s="26">
        <v>0</v>
      </c>
      <c r="F43" s="26">
        <v>0</v>
      </c>
      <c r="G43" s="26">
        <v>0</v>
      </c>
      <c r="H43" s="24">
        <v>0</v>
      </c>
      <c r="I43" s="17"/>
      <c r="J43" s="26">
        <v>0</v>
      </c>
      <c r="K43" s="26">
        <v>5</v>
      </c>
      <c r="L43" s="26">
        <v>0</v>
      </c>
      <c r="M43" s="26">
        <v>0</v>
      </c>
      <c r="N43" s="24">
        <v>5</v>
      </c>
      <c r="O43" s="17"/>
      <c r="P43" s="26">
        <v>0</v>
      </c>
      <c r="Q43" s="26">
        <v>0</v>
      </c>
      <c r="R43" s="26">
        <v>0</v>
      </c>
      <c r="S43" s="26">
        <v>0</v>
      </c>
      <c r="T43" s="24">
        <v>0</v>
      </c>
      <c r="U43" s="17"/>
      <c r="V43" s="24">
        <v>5</v>
      </c>
      <c r="W43" s="27"/>
    </row>
    <row r="44" spans="1:23" s="4" customFormat="1">
      <c r="A44" s="30"/>
      <c r="B44" s="8" t="s">
        <v>71</v>
      </c>
      <c r="C44" s="31" t="s">
        <v>39</v>
      </c>
      <c r="D44" s="26">
        <v>61</v>
      </c>
      <c r="E44" s="26">
        <v>15</v>
      </c>
      <c r="F44" s="26">
        <v>0</v>
      </c>
      <c r="G44" s="26">
        <v>112</v>
      </c>
      <c r="H44" s="24">
        <v>188</v>
      </c>
      <c r="I44" s="17"/>
      <c r="J44" s="26">
        <v>0</v>
      </c>
      <c r="K44" s="26">
        <v>138</v>
      </c>
      <c r="L44" s="26">
        <v>1</v>
      </c>
      <c r="M44" s="26">
        <v>0</v>
      </c>
      <c r="N44" s="24">
        <v>139</v>
      </c>
      <c r="O44" s="17"/>
      <c r="P44" s="26">
        <v>0</v>
      </c>
      <c r="Q44" s="26">
        <v>0</v>
      </c>
      <c r="R44" s="26">
        <v>0</v>
      </c>
      <c r="S44" s="26">
        <v>0</v>
      </c>
      <c r="T44" s="24">
        <v>0</v>
      </c>
      <c r="U44" s="17"/>
      <c r="V44" s="24">
        <v>327</v>
      </c>
      <c r="W44" s="27"/>
    </row>
    <row r="45" spans="1:23" s="4" customFormat="1">
      <c r="A45" s="30"/>
      <c r="B45" s="8" t="s">
        <v>72</v>
      </c>
      <c r="C45" s="25" t="s">
        <v>34</v>
      </c>
      <c r="D45" s="26">
        <v>0</v>
      </c>
      <c r="E45" s="26">
        <v>2</v>
      </c>
      <c r="F45" s="26">
        <v>0</v>
      </c>
      <c r="G45" s="26">
        <v>0</v>
      </c>
      <c r="H45" s="24">
        <v>2</v>
      </c>
      <c r="I45" s="17"/>
      <c r="J45" s="26">
        <v>0</v>
      </c>
      <c r="K45" s="26">
        <v>0</v>
      </c>
      <c r="L45" s="26">
        <v>0</v>
      </c>
      <c r="M45" s="26">
        <v>0</v>
      </c>
      <c r="N45" s="24">
        <v>0</v>
      </c>
      <c r="O45" s="17"/>
      <c r="P45" s="26">
        <v>0</v>
      </c>
      <c r="Q45" s="26">
        <v>0</v>
      </c>
      <c r="R45" s="26">
        <v>0</v>
      </c>
      <c r="S45" s="26">
        <v>0</v>
      </c>
      <c r="T45" s="24">
        <v>0</v>
      </c>
      <c r="U45" s="17"/>
      <c r="V45" s="24">
        <v>2</v>
      </c>
      <c r="W45" s="27"/>
    </row>
    <row r="46" spans="1:23" s="4" customFormat="1">
      <c r="A46" s="30"/>
      <c r="B46" s="8" t="s">
        <v>73</v>
      </c>
      <c r="C46" s="31" t="s">
        <v>39</v>
      </c>
      <c r="D46" s="26">
        <v>43</v>
      </c>
      <c r="E46" s="26">
        <v>52</v>
      </c>
      <c r="F46" s="26">
        <v>0</v>
      </c>
      <c r="G46" s="26">
        <v>39</v>
      </c>
      <c r="H46" s="24">
        <v>134</v>
      </c>
      <c r="I46" s="17"/>
      <c r="J46" s="26">
        <v>2</v>
      </c>
      <c r="K46" s="26">
        <v>64</v>
      </c>
      <c r="L46" s="26">
        <v>4</v>
      </c>
      <c r="M46" s="26">
        <v>0</v>
      </c>
      <c r="N46" s="24">
        <v>70</v>
      </c>
      <c r="O46" s="17"/>
      <c r="P46" s="26">
        <v>0</v>
      </c>
      <c r="Q46" s="26">
        <v>0</v>
      </c>
      <c r="R46" s="26">
        <v>0</v>
      </c>
      <c r="S46" s="26">
        <v>0</v>
      </c>
      <c r="T46" s="24">
        <v>0</v>
      </c>
      <c r="U46" s="17"/>
      <c r="V46" s="24">
        <v>204</v>
      </c>
      <c r="W46" s="27"/>
    </row>
    <row r="47" spans="1:23" s="4" customFormat="1">
      <c r="A47" s="30"/>
      <c r="B47" s="8" t="s">
        <v>74</v>
      </c>
      <c r="C47" s="25" t="s">
        <v>34</v>
      </c>
      <c r="D47" s="26">
        <v>0</v>
      </c>
      <c r="E47" s="26">
        <v>9</v>
      </c>
      <c r="F47" s="26">
        <v>0</v>
      </c>
      <c r="G47" s="26">
        <v>0</v>
      </c>
      <c r="H47" s="24">
        <v>9</v>
      </c>
      <c r="I47" s="17"/>
      <c r="J47" s="26">
        <v>0</v>
      </c>
      <c r="K47" s="26">
        <v>0</v>
      </c>
      <c r="L47" s="26">
        <v>0</v>
      </c>
      <c r="M47" s="26">
        <v>0</v>
      </c>
      <c r="N47" s="24">
        <v>0</v>
      </c>
      <c r="O47" s="17"/>
      <c r="P47" s="26">
        <v>0</v>
      </c>
      <c r="Q47" s="26">
        <v>0</v>
      </c>
      <c r="R47" s="26">
        <v>0</v>
      </c>
      <c r="S47" s="26">
        <v>0</v>
      </c>
      <c r="T47" s="24">
        <v>0</v>
      </c>
      <c r="U47" s="17"/>
      <c r="V47" s="24">
        <v>9</v>
      </c>
      <c r="W47" s="27"/>
    </row>
    <row r="48" spans="1:23" s="4" customFormat="1">
      <c r="A48" s="30"/>
      <c r="B48" s="8" t="s">
        <v>75</v>
      </c>
      <c r="C48" s="31" t="s">
        <v>39</v>
      </c>
      <c r="D48" s="26">
        <v>0</v>
      </c>
      <c r="E48" s="26">
        <v>0</v>
      </c>
      <c r="F48" s="26">
        <v>0</v>
      </c>
      <c r="G48" s="26">
        <v>0</v>
      </c>
      <c r="H48" s="24">
        <v>0</v>
      </c>
      <c r="I48" s="17"/>
      <c r="J48" s="26">
        <v>0</v>
      </c>
      <c r="K48" s="26">
        <v>1</v>
      </c>
      <c r="L48" s="26">
        <v>0</v>
      </c>
      <c r="M48" s="26">
        <v>0</v>
      </c>
      <c r="N48" s="24">
        <v>1</v>
      </c>
      <c r="O48" s="17"/>
      <c r="P48" s="26">
        <v>0</v>
      </c>
      <c r="Q48" s="26">
        <v>0</v>
      </c>
      <c r="R48" s="26">
        <v>0</v>
      </c>
      <c r="S48" s="26">
        <v>0</v>
      </c>
      <c r="T48" s="24">
        <v>0</v>
      </c>
      <c r="U48" s="17"/>
      <c r="V48" s="24">
        <v>1</v>
      </c>
      <c r="W48" s="27"/>
    </row>
    <row r="49" spans="1:23" s="4" customFormat="1">
      <c r="A49" s="30"/>
      <c r="B49" s="8" t="s">
        <v>76</v>
      </c>
      <c r="C49" s="31" t="s">
        <v>39</v>
      </c>
      <c r="D49" s="26">
        <v>0</v>
      </c>
      <c r="E49" s="26">
        <v>3</v>
      </c>
      <c r="F49" s="26">
        <v>0</v>
      </c>
      <c r="G49" s="26">
        <v>0</v>
      </c>
      <c r="H49" s="24">
        <v>3</v>
      </c>
      <c r="I49" s="17"/>
      <c r="J49" s="26">
        <v>0</v>
      </c>
      <c r="K49" s="26">
        <v>2</v>
      </c>
      <c r="L49" s="26">
        <v>0</v>
      </c>
      <c r="M49" s="26">
        <v>0</v>
      </c>
      <c r="N49" s="24">
        <v>2</v>
      </c>
      <c r="O49" s="17"/>
      <c r="P49" s="26">
        <v>0</v>
      </c>
      <c r="Q49" s="26">
        <v>0</v>
      </c>
      <c r="R49" s="26">
        <v>0</v>
      </c>
      <c r="S49" s="26">
        <v>0</v>
      </c>
      <c r="T49" s="24">
        <v>0</v>
      </c>
      <c r="U49" s="17"/>
      <c r="V49" s="24">
        <v>5</v>
      </c>
      <c r="W49" s="27"/>
    </row>
    <row r="50" spans="1:23" s="4" customFormat="1">
      <c r="A50" s="30"/>
      <c r="B50" s="8" t="s">
        <v>77</v>
      </c>
      <c r="C50" s="31" t="s">
        <v>39</v>
      </c>
      <c r="D50" s="26">
        <v>0</v>
      </c>
      <c r="E50" s="26">
        <v>8</v>
      </c>
      <c r="F50" s="26">
        <v>0</v>
      </c>
      <c r="G50" s="26">
        <v>0</v>
      </c>
      <c r="H50" s="24">
        <v>8</v>
      </c>
      <c r="I50" s="17"/>
      <c r="J50" s="26">
        <v>0</v>
      </c>
      <c r="K50" s="26">
        <v>16</v>
      </c>
      <c r="L50" s="26">
        <v>0</v>
      </c>
      <c r="M50" s="26">
        <v>0</v>
      </c>
      <c r="N50" s="24">
        <v>16</v>
      </c>
      <c r="O50" s="17"/>
      <c r="P50" s="26">
        <v>0</v>
      </c>
      <c r="Q50" s="26">
        <v>0</v>
      </c>
      <c r="R50" s="26">
        <v>0</v>
      </c>
      <c r="S50" s="26">
        <v>0</v>
      </c>
      <c r="T50" s="24">
        <v>0</v>
      </c>
      <c r="U50" s="17"/>
      <c r="V50" s="24">
        <v>24</v>
      </c>
      <c r="W50" s="27"/>
    </row>
    <row r="51" spans="1:23" s="4" customFormat="1">
      <c r="A51" s="30"/>
      <c r="B51" s="8" t="s">
        <v>78</v>
      </c>
      <c r="C51" s="25" t="s">
        <v>34</v>
      </c>
      <c r="D51" s="26">
        <v>0</v>
      </c>
      <c r="E51" s="26">
        <v>4</v>
      </c>
      <c r="F51" s="26">
        <v>0</v>
      </c>
      <c r="G51" s="26">
        <v>0</v>
      </c>
      <c r="H51" s="24">
        <v>4</v>
      </c>
      <c r="I51" s="17"/>
      <c r="J51" s="26">
        <v>0</v>
      </c>
      <c r="K51" s="26">
        <v>1</v>
      </c>
      <c r="L51" s="26">
        <v>0</v>
      </c>
      <c r="M51" s="26">
        <v>0</v>
      </c>
      <c r="N51" s="24">
        <v>1</v>
      </c>
      <c r="O51" s="17"/>
      <c r="P51" s="26">
        <v>0</v>
      </c>
      <c r="Q51" s="26">
        <v>0</v>
      </c>
      <c r="R51" s="26">
        <v>0</v>
      </c>
      <c r="S51" s="26">
        <v>0</v>
      </c>
      <c r="T51" s="24">
        <v>0</v>
      </c>
      <c r="U51" s="17"/>
      <c r="V51" s="24">
        <v>5</v>
      </c>
      <c r="W51" s="27"/>
    </row>
    <row r="52" spans="1:23" s="4" customFormat="1">
      <c r="A52" s="30"/>
      <c r="B52" s="8" t="s">
        <v>79</v>
      </c>
      <c r="C52" s="31" t="s">
        <v>39</v>
      </c>
      <c r="D52" s="26">
        <v>0</v>
      </c>
      <c r="E52" s="26">
        <v>4</v>
      </c>
      <c r="F52" s="26">
        <v>0</v>
      </c>
      <c r="G52" s="26">
        <v>0</v>
      </c>
      <c r="H52" s="24">
        <v>4</v>
      </c>
      <c r="I52" s="17"/>
      <c r="J52" s="26">
        <v>0</v>
      </c>
      <c r="K52" s="26">
        <v>0</v>
      </c>
      <c r="L52" s="26">
        <v>0</v>
      </c>
      <c r="M52" s="26">
        <v>0</v>
      </c>
      <c r="N52" s="24">
        <v>0</v>
      </c>
      <c r="O52" s="17"/>
      <c r="P52" s="26">
        <v>0</v>
      </c>
      <c r="Q52" s="26">
        <v>0</v>
      </c>
      <c r="R52" s="26">
        <v>0</v>
      </c>
      <c r="S52" s="26">
        <v>0</v>
      </c>
      <c r="T52" s="24">
        <v>0</v>
      </c>
      <c r="U52" s="17"/>
      <c r="V52" s="24">
        <v>4</v>
      </c>
      <c r="W52" s="27"/>
    </row>
    <row r="53" spans="1:23" s="4" customFormat="1">
      <c r="A53" s="30" t="s">
        <v>80</v>
      </c>
      <c r="B53" s="8" t="s">
        <v>81</v>
      </c>
      <c r="C53" s="31" t="s">
        <v>39</v>
      </c>
      <c r="D53" s="26">
        <v>0</v>
      </c>
      <c r="E53" s="26">
        <v>7</v>
      </c>
      <c r="F53" s="26">
        <v>0</v>
      </c>
      <c r="G53" s="26">
        <v>0</v>
      </c>
      <c r="H53" s="24">
        <v>7</v>
      </c>
      <c r="I53" s="17"/>
      <c r="J53" s="26">
        <v>0</v>
      </c>
      <c r="K53" s="26">
        <v>6</v>
      </c>
      <c r="L53" s="26">
        <v>0</v>
      </c>
      <c r="M53" s="26">
        <v>0</v>
      </c>
      <c r="N53" s="24">
        <v>6</v>
      </c>
      <c r="O53" s="17"/>
      <c r="P53" s="26">
        <v>0</v>
      </c>
      <c r="Q53" s="26">
        <v>7</v>
      </c>
      <c r="R53" s="26">
        <v>1</v>
      </c>
      <c r="S53" s="26">
        <v>0</v>
      </c>
      <c r="T53" s="24">
        <v>8</v>
      </c>
      <c r="U53" s="17"/>
      <c r="V53" s="24">
        <v>21</v>
      </c>
      <c r="W53" s="27"/>
    </row>
    <row r="54" spans="1:23" s="4" customFormat="1">
      <c r="A54" s="30"/>
      <c r="B54" s="8" t="s">
        <v>82</v>
      </c>
      <c r="C54" s="25" t="s">
        <v>34</v>
      </c>
      <c r="D54" s="26">
        <v>0</v>
      </c>
      <c r="E54" s="26">
        <v>5</v>
      </c>
      <c r="F54" s="26">
        <v>0</v>
      </c>
      <c r="G54" s="26">
        <v>0</v>
      </c>
      <c r="H54" s="24">
        <v>5</v>
      </c>
      <c r="I54" s="17"/>
      <c r="J54" s="26">
        <v>0</v>
      </c>
      <c r="K54" s="26">
        <v>44</v>
      </c>
      <c r="L54" s="26">
        <v>0</v>
      </c>
      <c r="M54" s="26">
        <v>0</v>
      </c>
      <c r="N54" s="24">
        <v>44</v>
      </c>
      <c r="O54" s="17"/>
      <c r="P54" s="26">
        <v>0</v>
      </c>
      <c r="Q54" s="26">
        <v>38</v>
      </c>
      <c r="R54" s="26">
        <v>0</v>
      </c>
      <c r="S54" s="26">
        <v>0</v>
      </c>
      <c r="T54" s="24">
        <v>38</v>
      </c>
      <c r="U54" s="17"/>
      <c r="V54" s="24">
        <v>87</v>
      </c>
      <c r="W54" s="27"/>
    </row>
    <row r="55" spans="1:23" s="4" customFormat="1">
      <c r="A55" s="30"/>
      <c r="B55" s="8" t="s">
        <v>83</v>
      </c>
      <c r="C55" s="25" t="s">
        <v>34</v>
      </c>
      <c r="D55" s="26">
        <v>0</v>
      </c>
      <c r="E55" s="26">
        <v>0</v>
      </c>
      <c r="F55" s="26">
        <v>0</v>
      </c>
      <c r="G55" s="26">
        <v>0</v>
      </c>
      <c r="H55" s="24">
        <v>0</v>
      </c>
      <c r="I55" s="17"/>
      <c r="J55" s="26">
        <v>0</v>
      </c>
      <c r="K55" s="26">
        <v>2</v>
      </c>
      <c r="L55" s="26">
        <v>0</v>
      </c>
      <c r="M55" s="26">
        <v>0</v>
      </c>
      <c r="N55" s="24">
        <v>2</v>
      </c>
      <c r="O55" s="17"/>
      <c r="P55" s="26">
        <v>0</v>
      </c>
      <c r="Q55" s="26">
        <v>0</v>
      </c>
      <c r="R55" s="26">
        <v>0</v>
      </c>
      <c r="S55" s="26">
        <v>0</v>
      </c>
      <c r="T55" s="24">
        <v>0</v>
      </c>
      <c r="U55" s="17"/>
      <c r="V55" s="24">
        <v>2</v>
      </c>
      <c r="W55" s="27"/>
    </row>
    <row r="56" spans="1:23" s="4" customFormat="1">
      <c r="A56" s="30"/>
      <c r="B56" s="8" t="s">
        <v>84</v>
      </c>
      <c r="C56" s="25" t="s">
        <v>34</v>
      </c>
      <c r="D56" s="26">
        <v>0</v>
      </c>
      <c r="E56" s="26">
        <v>13</v>
      </c>
      <c r="F56" s="26">
        <v>0</v>
      </c>
      <c r="G56" s="26">
        <v>0</v>
      </c>
      <c r="H56" s="24">
        <v>13</v>
      </c>
      <c r="I56" s="17"/>
      <c r="J56" s="26">
        <v>0</v>
      </c>
      <c r="K56" s="26">
        <v>47</v>
      </c>
      <c r="L56" s="26">
        <v>0</v>
      </c>
      <c r="M56" s="26">
        <v>0</v>
      </c>
      <c r="N56" s="24">
        <v>47</v>
      </c>
      <c r="O56" s="17"/>
      <c r="P56" s="26">
        <v>0</v>
      </c>
      <c r="Q56" s="26">
        <v>0</v>
      </c>
      <c r="R56" s="26">
        <v>0</v>
      </c>
      <c r="S56" s="26">
        <v>0</v>
      </c>
      <c r="T56" s="24">
        <v>0</v>
      </c>
      <c r="U56" s="17"/>
      <c r="V56" s="24">
        <v>60</v>
      </c>
      <c r="W56" s="27"/>
    </row>
    <row r="57" spans="1:23" s="4" customFormat="1">
      <c r="A57" s="30"/>
      <c r="B57" s="8" t="s">
        <v>85</v>
      </c>
      <c r="C57" s="31" t="s">
        <v>39</v>
      </c>
      <c r="D57" s="26">
        <v>0</v>
      </c>
      <c r="E57" s="26">
        <v>70</v>
      </c>
      <c r="F57" s="26">
        <v>0</v>
      </c>
      <c r="G57" s="26">
        <v>0</v>
      </c>
      <c r="H57" s="24">
        <v>70</v>
      </c>
      <c r="I57" s="17"/>
      <c r="J57" s="26">
        <v>0</v>
      </c>
      <c r="K57" s="26">
        <v>110</v>
      </c>
      <c r="L57" s="26">
        <v>0</v>
      </c>
      <c r="M57" s="26">
        <v>0</v>
      </c>
      <c r="N57" s="24">
        <v>110</v>
      </c>
      <c r="O57" s="17"/>
      <c r="P57" s="26">
        <v>0</v>
      </c>
      <c r="Q57" s="26">
        <v>0</v>
      </c>
      <c r="R57" s="26">
        <v>0</v>
      </c>
      <c r="S57" s="26">
        <v>0</v>
      </c>
      <c r="T57" s="24">
        <v>0</v>
      </c>
      <c r="U57" s="17"/>
      <c r="V57" s="24">
        <v>180</v>
      </c>
      <c r="W57" s="27"/>
    </row>
    <row r="58" spans="1:23" s="4" customFormat="1">
      <c r="A58" s="30"/>
      <c r="B58" s="8" t="s">
        <v>86</v>
      </c>
      <c r="C58" s="25" t="s">
        <v>34</v>
      </c>
      <c r="D58" s="26">
        <v>0</v>
      </c>
      <c r="E58" s="26">
        <v>35</v>
      </c>
      <c r="F58" s="26">
        <v>0</v>
      </c>
      <c r="G58" s="26">
        <v>0</v>
      </c>
      <c r="H58" s="24">
        <v>35</v>
      </c>
      <c r="I58" s="17"/>
      <c r="J58" s="26">
        <v>0</v>
      </c>
      <c r="K58" s="26">
        <v>2</v>
      </c>
      <c r="L58" s="26">
        <v>0</v>
      </c>
      <c r="M58" s="26">
        <v>0</v>
      </c>
      <c r="N58" s="24">
        <v>2</v>
      </c>
      <c r="O58" s="17"/>
      <c r="P58" s="26">
        <v>0</v>
      </c>
      <c r="Q58" s="26">
        <v>0</v>
      </c>
      <c r="R58" s="26">
        <v>0</v>
      </c>
      <c r="S58" s="26">
        <v>0</v>
      </c>
      <c r="T58" s="24">
        <v>0</v>
      </c>
      <c r="U58" s="17"/>
      <c r="V58" s="24">
        <v>37</v>
      </c>
      <c r="W58" s="27"/>
    </row>
    <row r="59" spans="1:23" s="4" customFormat="1">
      <c r="A59" s="30"/>
      <c r="B59" s="8" t="s">
        <v>87</v>
      </c>
      <c r="C59" s="31" t="s">
        <v>39</v>
      </c>
      <c r="D59" s="26">
        <v>0</v>
      </c>
      <c r="E59" s="26">
        <v>8</v>
      </c>
      <c r="F59" s="26">
        <v>0</v>
      </c>
      <c r="G59" s="26">
        <v>0</v>
      </c>
      <c r="H59" s="24">
        <v>8</v>
      </c>
      <c r="I59" s="17"/>
      <c r="J59" s="26">
        <v>0</v>
      </c>
      <c r="K59" s="26">
        <v>1</v>
      </c>
      <c r="L59" s="26">
        <v>0</v>
      </c>
      <c r="M59" s="26">
        <v>0</v>
      </c>
      <c r="N59" s="24">
        <v>1</v>
      </c>
      <c r="O59" s="17"/>
      <c r="P59" s="26">
        <v>0</v>
      </c>
      <c r="Q59" s="26">
        <v>0</v>
      </c>
      <c r="R59" s="26">
        <v>0</v>
      </c>
      <c r="S59" s="26">
        <v>0</v>
      </c>
      <c r="T59" s="24">
        <v>0</v>
      </c>
      <c r="U59" s="17"/>
      <c r="V59" s="24">
        <v>9</v>
      </c>
      <c r="W59" s="27"/>
    </row>
    <row r="60" spans="1:23" s="4" customFormat="1">
      <c r="A60" s="30"/>
      <c r="B60" s="8" t="s">
        <v>9</v>
      </c>
      <c r="C60" s="25" t="s">
        <v>34</v>
      </c>
      <c r="D60" s="26">
        <v>109</v>
      </c>
      <c r="E60" s="26">
        <v>206</v>
      </c>
      <c r="F60" s="26">
        <v>0</v>
      </c>
      <c r="G60" s="26">
        <v>0</v>
      </c>
      <c r="H60" s="24">
        <v>315</v>
      </c>
      <c r="I60" s="17"/>
      <c r="J60" s="26">
        <v>0</v>
      </c>
      <c r="K60" s="26">
        <v>371</v>
      </c>
      <c r="L60" s="26">
        <v>0</v>
      </c>
      <c r="M60" s="26">
        <v>0</v>
      </c>
      <c r="N60" s="24">
        <v>371</v>
      </c>
      <c r="O60" s="17"/>
      <c r="P60" s="26">
        <v>6</v>
      </c>
      <c r="Q60" s="26">
        <v>2</v>
      </c>
      <c r="R60" s="26">
        <v>0</v>
      </c>
      <c r="S60" s="26">
        <v>0</v>
      </c>
      <c r="T60" s="24">
        <v>8</v>
      </c>
      <c r="U60" s="17"/>
      <c r="V60" s="24">
        <v>694</v>
      </c>
      <c r="W60" s="27"/>
    </row>
    <row r="61" spans="1:23" s="4" customFormat="1">
      <c r="A61" s="30"/>
      <c r="B61" s="8" t="s">
        <v>88</v>
      </c>
      <c r="C61" s="25" t="s">
        <v>34</v>
      </c>
      <c r="D61" s="26">
        <v>0</v>
      </c>
      <c r="E61" s="26">
        <v>539</v>
      </c>
      <c r="F61" s="26">
        <v>0</v>
      </c>
      <c r="G61" s="26">
        <v>0</v>
      </c>
      <c r="H61" s="24">
        <v>539</v>
      </c>
      <c r="I61" s="17"/>
      <c r="J61" s="26">
        <v>0</v>
      </c>
      <c r="K61" s="26">
        <v>321</v>
      </c>
      <c r="L61" s="26">
        <v>0</v>
      </c>
      <c r="M61" s="26">
        <v>0</v>
      </c>
      <c r="N61" s="24">
        <v>321</v>
      </c>
      <c r="O61" s="17"/>
      <c r="P61" s="26">
        <v>0</v>
      </c>
      <c r="Q61" s="26">
        <v>0</v>
      </c>
      <c r="R61" s="26">
        <v>0</v>
      </c>
      <c r="S61" s="26">
        <v>0</v>
      </c>
      <c r="T61" s="24">
        <v>0</v>
      </c>
      <c r="U61" s="17"/>
      <c r="V61" s="24">
        <v>860</v>
      </c>
      <c r="W61" s="27"/>
    </row>
    <row r="62" spans="1:23" s="4" customFormat="1">
      <c r="A62" s="30"/>
      <c r="B62" s="34" t="s">
        <v>89</v>
      </c>
      <c r="C62" s="25" t="s">
        <v>34</v>
      </c>
      <c r="D62" s="26">
        <v>0</v>
      </c>
      <c r="E62" s="26">
        <v>8</v>
      </c>
      <c r="F62" s="26">
        <v>0</v>
      </c>
      <c r="G62" s="26">
        <v>0</v>
      </c>
      <c r="H62" s="24">
        <v>8</v>
      </c>
      <c r="I62" s="17"/>
      <c r="J62" s="26">
        <v>0</v>
      </c>
      <c r="K62" s="26">
        <v>4</v>
      </c>
      <c r="L62" s="26">
        <v>0</v>
      </c>
      <c r="M62" s="26">
        <v>0</v>
      </c>
      <c r="N62" s="24">
        <v>4</v>
      </c>
      <c r="O62" s="17"/>
      <c r="P62" s="26">
        <v>0</v>
      </c>
      <c r="Q62" s="26">
        <v>0</v>
      </c>
      <c r="R62" s="26">
        <v>0</v>
      </c>
      <c r="S62" s="26">
        <v>0</v>
      </c>
      <c r="T62" s="24">
        <v>0</v>
      </c>
      <c r="U62" s="17"/>
      <c r="V62" s="24">
        <v>12</v>
      </c>
      <c r="W62" s="27"/>
    </row>
    <row r="63" spans="1:23" s="4" customFormat="1">
      <c r="A63" s="30"/>
      <c r="B63" s="8" t="s">
        <v>90</v>
      </c>
      <c r="C63" s="31" t="s">
        <v>39</v>
      </c>
      <c r="D63" s="26">
        <v>0</v>
      </c>
      <c r="E63" s="26">
        <v>41</v>
      </c>
      <c r="F63" s="26">
        <v>0</v>
      </c>
      <c r="G63" s="26">
        <v>0</v>
      </c>
      <c r="H63" s="24">
        <v>41</v>
      </c>
      <c r="I63" s="17"/>
      <c r="J63" s="26">
        <v>0</v>
      </c>
      <c r="K63" s="26">
        <v>26</v>
      </c>
      <c r="L63" s="26">
        <v>0</v>
      </c>
      <c r="M63" s="26">
        <v>0</v>
      </c>
      <c r="N63" s="24">
        <v>26</v>
      </c>
      <c r="O63" s="17"/>
      <c r="P63" s="26">
        <v>0</v>
      </c>
      <c r="Q63" s="26">
        <v>0</v>
      </c>
      <c r="R63" s="26">
        <v>0</v>
      </c>
      <c r="S63" s="26">
        <v>0</v>
      </c>
      <c r="T63" s="24">
        <v>0</v>
      </c>
      <c r="U63" s="17"/>
      <c r="V63" s="24">
        <v>67</v>
      </c>
      <c r="W63" s="27"/>
    </row>
    <row r="64" spans="1:23" s="4" customFormat="1">
      <c r="A64" s="30"/>
      <c r="B64" s="8" t="s">
        <v>91</v>
      </c>
      <c r="C64" s="31" t="s">
        <v>39</v>
      </c>
      <c r="D64" s="26">
        <v>0</v>
      </c>
      <c r="E64" s="26">
        <v>0</v>
      </c>
      <c r="F64" s="26">
        <v>0</v>
      </c>
      <c r="G64" s="26">
        <v>0</v>
      </c>
      <c r="H64" s="24">
        <v>0</v>
      </c>
      <c r="I64" s="17"/>
      <c r="J64" s="26">
        <v>0</v>
      </c>
      <c r="K64" s="26">
        <v>72</v>
      </c>
      <c r="L64" s="26">
        <v>0</v>
      </c>
      <c r="M64" s="26">
        <v>0</v>
      </c>
      <c r="N64" s="24">
        <v>72</v>
      </c>
      <c r="O64" s="17"/>
      <c r="P64" s="26">
        <v>0</v>
      </c>
      <c r="Q64" s="26">
        <v>0</v>
      </c>
      <c r="R64" s="26">
        <v>0</v>
      </c>
      <c r="S64" s="26">
        <v>0</v>
      </c>
      <c r="T64" s="24">
        <v>0</v>
      </c>
      <c r="U64" s="17"/>
      <c r="V64" s="24">
        <v>72</v>
      </c>
      <c r="W64" s="27"/>
    </row>
    <row r="65" spans="1:23" s="4" customFormat="1">
      <c r="A65" s="30"/>
      <c r="B65" s="8" t="s">
        <v>92</v>
      </c>
      <c r="C65" s="31" t="s">
        <v>39</v>
      </c>
      <c r="D65" s="26">
        <v>0</v>
      </c>
      <c r="E65" s="26">
        <v>4</v>
      </c>
      <c r="F65" s="26">
        <v>0</v>
      </c>
      <c r="G65" s="26">
        <v>0</v>
      </c>
      <c r="H65" s="24">
        <v>4</v>
      </c>
      <c r="I65" s="17"/>
      <c r="J65" s="26">
        <v>0</v>
      </c>
      <c r="K65" s="26">
        <v>0</v>
      </c>
      <c r="L65" s="26">
        <v>0</v>
      </c>
      <c r="M65" s="26">
        <v>0</v>
      </c>
      <c r="N65" s="24">
        <v>0</v>
      </c>
      <c r="O65" s="17"/>
      <c r="P65" s="26">
        <v>0</v>
      </c>
      <c r="Q65" s="26">
        <v>0</v>
      </c>
      <c r="R65" s="26">
        <v>0</v>
      </c>
      <c r="S65" s="26">
        <v>0</v>
      </c>
      <c r="T65" s="24">
        <v>0</v>
      </c>
      <c r="U65" s="17"/>
      <c r="V65" s="24">
        <v>4</v>
      </c>
      <c r="W65" s="27"/>
    </row>
    <row r="66" spans="1:23" s="4" customFormat="1">
      <c r="A66" s="30"/>
      <c r="B66" s="8" t="s">
        <v>93</v>
      </c>
      <c r="C66" s="25" t="s">
        <v>34</v>
      </c>
      <c r="D66" s="26">
        <v>0</v>
      </c>
      <c r="E66" s="26">
        <v>34</v>
      </c>
      <c r="F66" s="26">
        <v>0</v>
      </c>
      <c r="G66" s="26">
        <v>0</v>
      </c>
      <c r="H66" s="24">
        <v>34</v>
      </c>
      <c r="I66" s="17"/>
      <c r="J66" s="26">
        <v>0</v>
      </c>
      <c r="K66" s="26">
        <v>10</v>
      </c>
      <c r="L66" s="26">
        <v>0</v>
      </c>
      <c r="M66" s="26">
        <v>0</v>
      </c>
      <c r="N66" s="24">
        <v>10</v>
      </c>
      <c r="O66" s="17"/>
      <c r="P66" s="26">
        <v>0</v>
      </c>
      <c r="Q66" s="26">
        <v>0</v>
      </c>
      <c r="R66" s="26">
        <v>0</v>
      </c>
      <c r="S66" s="26">
        <v>0</v>
      </c>
      <c r="T66" s="24">
        <v>0</v>
      </c>
      <c r="U66" s="17"/>
      <c r="V66" s="24">
        <v>44</v>
      </c>
      <c r="W66" s="27"/>
    </row>
    <row r="67" spans="1:23" s="4" customFormat="1">
      <c r="A67" s="30"/>
      <c r="B67" s="8" t="s">
        <v>94</v>
      </c>
      <c r="C67" s="31" t="s">
        <v>39</v>
      </c>
      <c r="D67" s="26">
        <v>0</v>
      </c>
      <c r="E67" s="26">
        <v>1150</v>
      </c>
      <c r="F67" s="26">
        <v>0</v>
      </c>
      <c r="G67" s="26">
        <v>0</v>
      </c>
      <c r="H67" s="24">
        <v>1150</v>
      </c>
      <c r="I67" s="17"/>
      <c r="J67" s="26">
        <v>0</v>
      </c>
      <c r="K67" s="26">
        <v>372</v>
      </c>
      <c r="L67" s="26">
        <v>0</v>
      </c>
      <c r="M67" s="26">
        <v>0</v>
      </c>
      <c r="N67" s="24">
        <v>372</v>
      </c>
      <c r="O67" s="17"/>
      <c r="P67" s="26">
        <v>0</v>
      </c>
      <c r="Q67" s="26">
        <v>2</v>
      </c>
      <c r="R67" s="26">
        <v>0</v>
      </c>
      <c r="S67" s="26">
        <v>0</v>
      </c>
      <c r="T67" s="24">
        <v>2</v>
      </c>
      <c r="U67" s="17"/>
      <c r="V67" s="24">
        <v>1524</v>
      </c>
      <c r="W67" s="27"/>
    </row>
    <row r="68" spans="1:23" s="4" customFormat="1">
      <c r="A68" s="30"/>
      <c r="B68" s="8" t="s">
        <v>95</v>
      </c>
      <c r="C68" s="25" t="s">
        <v>34</v>
      </c>
      <c r="D68" s="26">
        <v>0</v>
      </c>
      <c r="E68" s="26">
        <v>28</v>
      </c>
      <c r="F68" s="26">
        <v>0</v>
      </c>
      <c r="G68" s="26">
        <v>0</v>
      </c>
      <c r="H68" s="24">
        <v>28</v>
      </c>
      <c r="I68" s="17"/>
      <c r="J68" s="26">
        <v>0</v>
      </c>
      <c r="K68" s="26">
        <v>16</v>
      </c>
      <c r="L68" s="26">
        <v>0</v>
      </c>
      <c r="M68" s="26">
        <v>0</v>
      </c>
      <c r="N68" s="24">
        <v>16</v>
      </c>
      <c r="O68" s="17"/>
      <c r="P68" s="26">
        <v>0</v>
      </c>
      <c r="Q68" s="26">
        <v>0</v>
      </c>
      <c r="R68" s="26">
        <v>0</v>
      </c>
      <c r="S68" s="26">
        <v>0</v>
      </c>
      <c r="T68" s="24">
        <v>0</v>
      </c>
      <c r="U68" s="17"/>
      <c r="V68" s="24">
        <v>44</v>
      </c>
      <c r="W68" s="27"/>
    </row>
    <row r="69" spans="1:23" s="4" customFormat="1">
      <c r="A69" s="30"/>
      <c r="B69" s="8" t="s">
        <v>96</v>
      </c>
      <c r="C69" s="25" t="s">
        <v>34</v>
      </c>
      <c r="D69" s="26">
        <v>0</v>
      </c>
      <c r="E69" s="26">
        <v>30</v>
      </c>
      <c r="F69" s="26">
        <v>0</v>
      </c>
      <c r="G69" s="26">
        <v>0</v>
      </c>
      <c r="H69" s="24">
        <v>30</v>
      </c>
      <c r="I69" s="17"/>
      <c r="J69" s="26">
        <v>0</v>
      </c>
      <c r="K69" s="26">
        <v>1</v>
      </c>
      <c r="L69" s="26">
        <v>0</v>
      </c>
      <c r="M69" s="26">
        <v>0</v>
      </c>
      <c r="N69" s="24">
        <v>1</v>
      </c>
      <c r="O69" s="17"/>
      <c r="P69" s="26">
        <v>0</v>
      </c>
      <c r="Q69" s="26">
        <v>0</v>
      </c>
      <c r="R69" s="26">
        <v>0</v>
      </c>
      <c r="S69" s="26">
        <v>0</v>
      </c>
      <c r="T69" s="24">
        <v>0</v>
      </c>
      <c r="U69" s="17"/>
      <c r="V69" s="24">
        <v>31</v>
      </c>
      <c r="W69" s="27"/>
    </row>
    <row r="70" spans="1:23" s="4" customFormat="1">
      <c r="A70" s="30"/>
      <c r="B70" s="8" t="s">
        <v>97</v>
      </c>
      <c r="C70" s="25" t="s">
        <v>34</v>
      </c>
      <c r="D70" s="26">
        <v>0</v>
      </c>
      <c r="E70" s="26">
        <v>9</v>
      </c>
      <c r="F70" s="26">
        <v>0</v>
      </c>
      <c r="G70" s="26">
        <v>0</v>
      </c>
      <c r="H70" s="24">
        <v>9</v>
      </c>
      <c r="I70" s="17"/>
      <c r="J70" s="26">
        <v>0</v>
      </c>
      <c r="K70" s="26">
        <v>2</v>
      </c>
      <c r="L70" s="26">
        <v>0</v>
      </c>
      <c r="M70" s="26">
        <v>0</v>
      </c>
      <c r="N70" s="24">
        <v>2</v>
      </c>
      <c r="O70" s="17"/>
      <c r="P70" s="26">
        <v>0</v>
      </c>
      <c r="Q70" s="26">
        <v>0</v>
      </c>
      <c r="R70" s="26">
        <v>0</v>
      </c>
      <c r="S70" s="26">
        <v>0</v>
      </c>
      <c r="T70" s="24">
        <v>0</v>
      </c>
      <c r="U70" s="17"/>
      <c r="V70" s="24">
        <v>11</v>
      </c>
      <c r="W70" s="27"/>
    </row>
    <row r="71" spans="1:23" s="4" customFormat="1">
      <c r="A71" s="30"/>
      <c r="B71" s="8" t="s">
        <v>98</v>
      </c>
      <c r="C71" s="31" t="s">
        <v>39</v>
      </c>
      <c r="D71" s="26">
        <v>0</v>
      </c>
      <c r="E71" s="26">
        <v>207</v>
      </c>
      <c r="F71" s="26">
        <v>0</v>
      </c>
      <c r="G71" s="26">
        <v>0</v>
      </c>
      <c r="H71" s="24">
        <v>207</v>
      </c>
      <c r="I71" s="17"/>
      <c r="J71" s="26">
        <v>0</v>
      </c>
      <c r="K71" s="26">
        <v>341</v>
      </c>
      <c r="L71" s="26">
        <v>0</v>
      </c>
      <c r="M71" s="26">
        <v>0</v>
      </c>
      <c r="N71" s="24">
        <v>341</v>
      </c>
      <c r="O71" s="17"/>
      <c r="P71" s="26">
        <v>0</v>
      </c>
      <c r="Q71" s="26">
        <v>14</v>
      </c>
      <c r="R71" s="26">
        <v>0</v>
      </c>
      <c r="S71" s="26">
        <v>0</v>
      </c>
      <c r="T71" s="24">
        <v>14</v>
      </c>
      <c r="U71" s="17"/>
      <c r="V71" s="24">
        <v>562</v>
      </c>
      <c r="W71" s="27"/>
    </row>
    <row r="72" spans="1:23" s="4" customFormat="1">
      <c r="A72" s="30"/>
      <c r="B72" s="8" t="s">
        <v>99</v>
      </c>
      <c r="C72" s="25" t="s">
        <v>34</v>
      </c>
      <c r="D72" s="26">
        <v>0</v>
      </c>
      <c r="E72" s="26">
        <v>66</v>
      </c>
      <c r="F72" s="26">
        <v>0</v>
      </c>
      <c r="G72" s="26">
        <v>0</v>
      </c>
      <c r="H72" s="24">
        <v>66</v>
      </c>
      <c r="I72" s="17"/>
      <c r="J72" s="26">
        <v>0</v>
      </c>
      <c r="K72" s="26">
        <v>55</v>
      </c>
      <c r="L72" s="26">
        <v>0</v>
      </c>
      <c r="M72" s="26">
        <v>0</v>
      </c>
      <c r="N72" s="24">
        <v>55</v>
      </c>
      <c r="O72" s="17"/>
      <c r="P72" s="26">
        <v>0</v>
      </c>
      <c r="Q72" s="26">
        <v>6</v>
      </c>
      <c r="R72" s="26">
        <v>0</v>
      </c>
      <c r="S72" s="26">
        <v>0</v>
      </c>
      <c r="T72" s="24">
        <v>6</v>
      </c>
      <c r="U72" s="17"/>
      <c r="V72" s="24">
        <v>127</v>
      </c>
      <c r="W72" s="27"/>
    </row>
    <row r="73" spans="1:23" s="4" customFormat="1">
      <c r="A73" s="30"/>
      <c r="B73" s="8" t="s">
        <v>100</v>
      </c>
      <c r="C73" s="25" t="s">
        <v>34</v>
      </c>
      <c r="D73" s="26">
        <v>0</v>
      </c>
      <c r="E73" s="26">
        <v>1</v>
      </c>
      <c r="F73" s="26">
        <v>0</v>
      </c>
      <c r="G73" s="26">
        <v>0</v>
      </c>
      <c r="H73" s="24">
        <v>1</v>
      </c>
      <c r="I73" s="17"/>
      <c r="J73" s="26">
        <v>0</v>
      </c>
      <c r="K73" s="26">
        <v>0</v>
      </c>
      <c r="L73" s="26">
        <v>0</v>
      </c>
      <c r="M73" s="26">
        <v>0</v>
      </c>
      <c r="N73" s="24">
        <v>0</v>
      </c>
      <c r="O73" s="17"/>
      <c r="P73" s="26">
        <v>0</v>
      </c>
      <c r="Q73" s="26">
        <v>0</v>
      </c>
      <c r="R73" s="26">
        <v>0</v>
      </c>
      <c r="S73" s="26">
        <v>0</v>
      </c>
      <c r="T73" s="24">
        <v>0</v>
      </c>
      <c r="U73" s="17"/>
      <c r="V73" s="24">
        <v>1</v>
      </c>
      <c r="W73" s="27"/>
    </row>
    <row r="74" spans="1:23" s="4" customFormat="1">
      <c r="A74" s="30"/>
      <c r="B74" s="8" t="s">
        <v>101</v>
      </c>
      <c r="C74" s="25" t="s">
        <v>34</v>
      </c>
      <c r="D74" s="26">
        <v>0</v>
      </c>
      <c r="E74" s="26">
        <v>24</v>
      </c>
      <c r="F74" s="26">
        <v>0</v>
      </c>
      <c r="G74" s="26">
        <v>0</v>
      </c>
      <c r="H74" s="24">
        <v>24</v>
      </c>
      <c r="I74" s="17"/>
      <c r="J74" s="26">
        <v>0</v>
      </c>
      <c r="K74" s="26">
        <v>26</v>
      </c>
      <c r="L74" s="26">
        <v>0</v>
      </c>
      <c r="M74" s="26">
        <v>0</v>
      </c>
      <c r="N74" s="24">
        <v>26</v>
      </c>
      <c r="O74" s="17"/>
      <c r="P74" s="26">
        <v>0</v>
      </c>
      <c r="Q74" s="26">
        <v>0</v>
      </c>
      <c r="R74" s="26">
        <v>0</v>
      </c>
      <c r="S74" s="26">
        <v>0</v>
      </c>
      <c r="T74" s="24">
        <v>0</v>
      </c>
      <c r="U74" s="17"/>
      <c r="V74" s="24">
        <v>50</v>
      </c>
      <c r="W74" s="27"/>
    </row>
    <row r="75" spans="1:23" s="4" customFormat="1">
      <c r="A75" s="30"/>
      <c r="B75" s="8" t="s">
        <v>102</v>
      </c>
      <c r="C75" s="25" t="s">
        <v>34</v>
      </c>
      <c r="D75" s="26">
        <v>0</v>
      </c>
      <c r="E75" s="26">
        <v>5</v>
      </c>
      <c r="F75" s="26">
        <v>0</v>
      </c>
      <c r="G75" s="26">
        <v>0</v>
      </c>
      <c r="H75" s="24">
        <v>5</v>
      </c>
      <c r="I75" s="17"/>
      <c r="J75" s="26">
        <v>0</v>
      </c>
      <c r="K75" s="26">
        <v>0</v>
      </c>
      <c r="L75" s="26">
        <v>0</v>
      </c>
      <c r="M75" s="26">
        <v>0</v>
      </c>
      <c r="N75" s="24">
        <v>0</v>
      </c>
      <c r="O75" s="17"/>
      <c r="P75" s="26">
        <v>0</v>
      </c>
      <c r="Q75" s="26">
        <v>0</v>
      </c>
      <c r="R75" s="26">
        <v>0</v>
      </c>
      <c r="S75" s="26">
        <v>0</v>
      </c>
      <c r="T75" s="24">
        <v>0</v>
      </c>
      <c r="U75" s="17"/>
      <c r="V75" s="24">
        <v>5</v>
      </c>
      <c r="W75" s="27"/>
    </row>
    <row r="76" spans="1:23" s="4" customFormat="1">
      <c r="A76" s="30"/>
      <c r="B76" s="8" t="s">
        <v>103</v>
      </c>
      <c r="C76" s="25" t="s">
        <v>34</v>
      </c>
      <c r="D76" s="26">
        <v>0</v>
      </c>
      <c r="E76" s="26">
        <v>3</v>
      </c>
      <c r="F76" s="26">
        <v>0</v>
      </c>
      <c r="G76" s="26">
        <v>0</v>
      </c>
      <c r="H76" s="24">
        <v>3</v>
      </c>
      <c r="I76" s="17"/>
      <c r="J76" s="26">
        <v>0</v>
      </c>
      <c r="K76" s="26">
        <v>2</v>
      </c>
      <c r="L76" s="26">
        <v>0</v>
      </c>
      <c r="M76" s="26">
        <v>0</v>
      </c>
      <c r="N76" s="24">
        <v>2</v>
      </c>
      <c r="O76" s="17"/>
      <c r="P76" s="26">
        <v>0</v>
      </c>
      <c r="Q76" s="26">
        <v>0</v>
      </c>
      <c r="R76" s="26">
        <v>0</v>
      </c>
      <c r="S76" s="26">
        <v>0</v>
      </c>
      <c r="T76" s="24">
        <v>0</v>
      </c>
      <c r="U76" s="17"/>
      <c r="V76" s="24">
        <v>5</v>
      </c>
      <c r="W76" s="27"/>
    </row>
    <row r="77" spans="1:23" s="4" customFormat="1">
      <c r="A77" s="30"/>
      <c r="B77" s="8" t="s">
        <v>104</v>
      </c>
      <c r="C77" s="31" t="s">
        <v>39</v>
      </c>
      <c r="D77" s="26">
        <v>0</v>
      </c>
      <c r="E77" s="26">
        <v>0</v>
      </c>
      <c r="F77" s="26">
        <v>0</v>
      </c>
      <c r="G77" s="26">
        <v>0</v>
      </c>
      <c r="H77" s="24">
        <v>0</v>
      </c>
      <c r="I77" s="17"/>
      <c r="J77" s="26">
        <v>0</v>
      </c>
      <c r="K77" s="26">
        <v>7</v>
      </c>
      <c r="L77" s="26">
        <v>0</v>
      </c>
      <c r="M77" s="26">
        <v>0</v>
      </c>
      <c r="N77" s="24">
        <v>7</v>
      </c>
      <c r="O77" s="17"/>
      <c r="P77" s="26">
        <v>0</v>
      </c>
      <c r="Q77" s="26">
        <v>0</v>
      </c>
      <c r="R77" s="26">
        <v>0</v>
      </c>
      <c r="S77" s="26">
        <v>0</v>
      </c>
      <c r="T77" s="24">
        <v>0</v>
      </c>
      <c r="U77" s="17"/>
      <c r="V77" s="24">
        <v>7</v>
      </c>
      <c r="W77" s="27"/>
    </row>
    <row r="78" spans="1:23" s="4" customFormat="1">
      <c r="A78" s="30"/>
      <c r="B78" s="8" t="s">
        <v>105</v>
      </c>
      <c r="C78" s="25" t="s">
        <v>34</v>
      </c>
      <c r="D78" s="26">
        <v>0</v>
      </c>
      <c r="E78" s="26">
        <v>1</v>
      </c>
      <c r="F78" s="26">
        <v>0</v>
      </c>
      <c r="G78" s="26">
        <v>0</v>
      </c>
      <c r="H78" s="24">
        <v>1</v>
      </c>
      <c r="I78" s="17"/>
      <c r="J78" s="26">
        <v>0</v>
      </c>
      <c r="K78" s="26">
        <v>0</v>
      </c>
      <c r="L78" s="26">
        <v>0</v>
      </c>
      <c r="M78" s="26">
        <v>0</v>
      </c>
      <c r="N78" s="24">
        <v>0</v>
      </c>
      <c r="O78" s="17"/>
      <c r="P78" s="26">
        <v>0</v>
      </c>
      <c r="Q78" s="26">
        <v>0</v>
      </c>
      <c r="R78" s="26">
        <v>0</v>
      </c>
      <c r="S78" s="26">
        <v>0</v>
      </c>
      <c r="T78" s="24">
        <v>0</v>
      </c>
      <c r="U78" s="17"/>
      <c r="V78" s="24">
        <v>1</v>
      </c>
      <c r="W78" s="27"/>
    </row>
    <row r="79" spans="1:23" s="4" customFormat="1">
      <c r="A79" s="30"/>
      <c r="B79" s="8" t="s">
        <v>106</v>
      </c>
      <c r="C79" s="25" t="s">
        <v>34</v>
      </c>
      <c r="D79" s="26">
        <v>0</v>
      </c>
      <c r="E79" s="26">
        <v>636</v>
      </c>
      <c r="F79" s="26">
        <v>0</v>
      </c>
      <c r="G79" s="26">
        <v>0</v>
      </c>
      <c r="H79" s="24">
        <v>636</v>
      </c>
      <c r="I79" s="17"/>
      <c r="J79" s="26">
        <v>0</v>
      </c>
      <c r="K79" s="26">
        <v>378</v>
      </c>
      <c r="L79" s="26">
        <v>0</v>
      </c>
      <c r="M79" s="26">
        <v>0</v>
      </c>
      <c r="N79" s="24">
        <v>378</v>
      </c>
      <c r="O79" s="17"/>
      <c r="P79" s="26">
        <v>0</v>
      </c>
      <c r="Q79" s="26">
        <v>0</v>
      </c>
      <c r="R79" s="26">
        <v>0</v>
      </c>
      <c r="S79" s="26">
        <v>0</v>
      </c>
      <c r="T79" s="24">
        <v>0</v>
      </c>
      <c r="U79" s="17"/>
      <c r="V79" s="24">
        <v>1014</v>
      </c>
      <c r="W79" s="27"/>
    </row>
    <row r="80" spans="1:23" s="4" customFormat="1">
      <c r="A80" s="30"/>
      <c r="B80" s="8" t="s">
        <v>107</v>
      </c>
      <c r="C80" s="31" t="s">
        <v>39</v>
      </c>
      <c r="D80" s="26">
        <v>0</v>
      </c>
      <c r="E80" s="26">
        <v>2</v>
      </c>
      <c r="F80" s="26">
        <v>0</v>
      </c>
      <c r="G80" s="26">
        <v>0</v>
      </c>
      <c r="H80" s="24">
        <v>2</v>
      </c>
      <c r="I80" s="17"/>
      <c r="J80" s="26">
        <v>0</v>
      </c>
      <c r="K80" s="26">
        <v>5</v>
      </c>
      <c r="L80" s="26">
        <v>0</v>
      </c>
      <c r="M80" s="26">
        <v>0</v>
      </c>
      <c r="N80" s="24">
        <v>5</v>
      </c>
      <c r="O80" s="17"/>
      <c r="P80" s="26">
        <v>0</v>
      </c>
      <c r="Q80" s="26">
        <v>0</v>
      </c>
      <c r="R80" s="26">
        <v>0</v>
      </c>
      <c r="S80" s="26">
        <v>0</v>
      </c>
      <c r="T80" s="24">
        <v>0</v>
      </c>
      <c r="U80" s="17"/>
      <c r="V80" s="24">
        <v>7</v>
      </c>
      <c r="W80" s="27"/>
    </row>
    <row r="81" spans="1:23" s="4" customFormat="1">
      <c r="A81" s="30"/>
      <c r="B81" s="8" t="s">
        <v>108</v>
      </c>
      <c r="C81" s="31" t="s">
        <v>39</v>
      </c>
      <c r="D81" s="26">
        <v>0</v>
      </c>
      <c r="E81" s="26">
        <v>1</v>
      </c>
      <c r="F81" s="26">
        <v>0</v>
      </c>
      <c r="G81" s="26">
        <v>0</v>
      </c>
      <c r="H81" s="24">
        <v>1</v>
      </c>
      <c r="I81" s="17"/>
      <c r="J81" s="26">
        <v>0</v>
      </c>
      <c r="K81" s="26">
        <v>0</v>
      </c>
      <c r="L81" s="26">
        <v>0</v>
      </c>
      <c r="M81" s="26">
        <v>0</v>
      </c>
      <c r="N81" s="24">
        <v>0</v>
      </c>
      <c r="O81" s="17"/>
      <c r="P81" s="26">
        <v>0</v>
      </c>
      <c r="Q81" s="26">
        <v>0</v>
      </c>
      <c r="R81" s="26">
        <v>0</v>
      </c>
      <c r="S81" s="26">
        <v>0</v>
      </c>
      <c r="T81" s="24">
        <v>0</v>
      </c>
      <c r="U81" s="17"/>
      <c r="V81" s="24">
        <v>1</v>
      </c>
      <c r="W81" s="27"/>
    </row>
    <row r="82" spans="1:23" s="4" customFormat="1">
      <c r="A82" s="30"/>
      <c r="B82" s="8" t="s">
        <v>109</v>
      </c>
      <c r="C82" s="25" t="s">
        <v>34</v>
      </c>
      <c r="D82" s="26">
        <v>0</v>
      </c>
      <c r="E82" s="26">
        <v>21</v>
      </c>
      <c r="F82" s="26">
        <v>0</v>
      </c>
      <c r="G82" s="26">
        <v>0</v>
      </c>
      <c r="H82" s="24">
        <v>21</v>
      </c>
      <c r="I82" s="17"/>
      <c r="J82" s="26">
        <v>0</v>
      </c>
      <c r="K82" s="26">
        <v>5</v>
      </c>
      <c r="L82" s="26">
        <v>0</v>
      </c>
      <c r="M82" s="26">
        <v>0</v>
      </c>
      <c r="N82" s="24">
        <v>5</v>
      </c>
      <c r="O82" s="17"/>
      <c r="P82" s="26">
        <v>0</v>
      </c>
      <c r="Q82" s="26">
        <v>0</v>
      </c>
      <c r="R82" s="26">
        <v>0</v>
      </c>
      <c r="S82" s="26">
        <v>0</v>
      </c>
      <c r="T82" s="24">
        <v>0</v>
      </c>
      <c r="U82" s="17"/>
      <c r="V82" s="24">
        <v>26</v>
      </c>
      <c r="W82" s="27"/>
    </row>
    <row r="83" spans="1:23" s="4" customFormat="1">
      <c r="A83" s="30"/>
      <c r="B83" s="8" t="s">
        <v>110</v>
      </c>
      <c r="C83" s="25" t="s">
        <v>34</v>
      </c>
      <c r="D83" s="26">
        <v>0</v>
      </c>
      <c r="E83" s="26">
        <v>319</v>
      </c>
      <c r="F83" s="26">
        <v>0</v>
      </c>
      <c r="G83" s="26">
        <v>0</v>
      </c>
      <c r="H83" s="24">
        <v>319</v>
      </c>
      <c r="I83" s="17"/>
      <c r="J83" s="26">
        <v>0</v>
      </c>
      <c r="K83" s="26">
        <v>213</v>
      </c>
      <c r="L83" s="26">
        <v>0</v>
      </c>
      <c r="M83" s="26">
        <v>0</v>
      </c>
      <c r="N83" s="24">
        <v>213</v>
      </c>
      <c r="O83" s="17"/>
      <c r="P83" s="26">
        <v>0</v>
      </c>
      <c r="Q83" s="26">
        <v>0</v>
      </c>
      <c r="R83" s="26">
        <v>0</v>
      </c>
      <c r="S83" s="26">
        <v>0</v>
      </c>
      <c r="T83" s="24">
        <v>0</v>
      </c>
      <c r="U83" s="17"/>
      <c r="V83" s="24">
        <v>532</v>
      </c>
      <c r="W83" s="27"/>
    </row>
    <row r="84" spans="1:23" s="4" customFormat="1">
      <c r="A84" s="30"/>
      <c r="B84" s="8" t="s">
        <v>111</v>
      </c>
      <c r="C84" s="31" t="s">
        <v>112</v>
      </c>
      <c r="D84" s="26">
        <v>0</v>
      </c>
      <c r="E84" s="26">
        <v>0</v>
      </c>
      <c r="F84" s="26">
        <v>0</v>
      </c>
      <c r="G84" s="26">
        <v>0</v>
      </c>
      <c r="H84" s="24">
        <v>0</v>
      </c>
      <c r="I84" s="17"/>
      <c r="J84" s="26">
        <v>0</v>
      </c>
      <c r="K84" s="26">
        <v>0</v>
      </c>
      <c r="L84" s="26">
        <v>1</v>
      </c>
      <c r="M84" s="26">
        <v>0</v>
      </c>
      <c r="N84" s="24">
        <v>1</v>
      </c>
      <c r="O84" s="17"/>
      <c r="P84" s="26">
        <v>0</v>
      </c>
      <c r="Q84" s="26">
        <v>0</v>
      </c>
      <c r="R84" s="26">
        <v>0</v>
      </c>
      <c r="S84" s="26">
        <v>0</v>
      </c>
      <c r="T84" s="24">
        <v>0</v>
      </c>
      <c r="U84" s="17"/>
      <c r="V84" s="24">
        <v>1</v>
      </c>
      <c r="W84" s="27"/>
    </row>
    <row r="85" spans="1:23" s="4" customFormat="1">
      <c r="A85" s="30" t="s">
        <v>80</v>
      </c>
      <c r="B85" s="8" t="s">
        <v>113</v>
      </c>
      <c r="C85" s="31" t="s">
        <v>112</v>
      </c>
      <c r="D85" s="26">
        <v>0</v>
      </c>
      <c r="E85" s="26">
        <v>0</v>
      </c>
      <c r="F85" s="26">
        <v>1</v>
      </c>
      <c r="G85" s="26">
        <v>0</v>
      </c>
      <c r="H85" s="24">
        <v>1</v>
      </c>
      <c r="I85" s="17"/>
      <c r="J85" s="26">
        <v>0</v>
      </c>
      <c r="K85" s="26">
        <v>0</v>
      </c>
      <c r="L85" s="26">
        <v>17</v>
      </c>
      <c r="M85" s="26">
        <v>0</v>
      </c>
      <c r="N85" s="24">
        <v>17</v>
      </c>
      <c r="O85" s="17"/>
      <c r="P85" s="26">
        <v>0</v>
      </c>
      <c r="Q85" s="26">
        <v>0</v>
      </c>
      <c r="R85" s="26">
        <v>19</v>
      </c>
      <c r="S85" s="26">
        <v>0</v>
      </c>
      <c r="T85" s="24">
        <v>19</v>
      </c>
      <c r="U85" s="17"/>
      <c r="V85" s="24">
        <v>37</v>
      </c>
      <c r="W85" s="27"/>
    </row>
    <row r="86" spans="1:23" s="4" customFormat="1">
      <c r="A86" s="30"/>
      <c r="B86" s="8" t="s">
        <v>114</v>
      </c>
      <c r="C86" s="31" t="s">
        <v>112</v>
      </c>
      <c r="D86" s="26">
        <v>0</v>
      </c>
      <c r="E86" s="26">
        <v>0</v>
      </c>
      <c r="F86" s="26">
        <v>1</v>
      </c>
      <c r="G86" s="26">
        <v>0</v>
      </c>
      <c r="H86" s="24">
        <v>1</v>
      </c>
      <c r="I86" s="17"/>
      <c r="J86" s="26">
        <v>0</v>
      </c>
      <c r="K86" s="26">
        <v>0</v>
      </c>
      <c r="L86" s="26">
        <v>10</v>
      </c>
      <c r="M86" s="26">
        <v>0</v>
      </c>
      <c r="N86" s="24">
        <v>10</v>
      </c>
      <c r="O86" s="17"/>
      <c r="P86" s="26">
        <v>0</v>
      </c>
      <c r="Q86" s="26">
        <v>0</v>
      </c>
      <c r="R86" s="26">
        <v>13</v>
      </c>
      <c r="S86" s="26">
        <v>0</v>
      </c>
      <c r="T86" s="24">
        <v>13</v>
      </c>
      <c r="U86" s="17"/>
      <c r="V86" s="24">
        <v>24</v>
      </c>
      <c r="W86" s="27"/>
    </row>
    <row r="87" spans="1:23" s="4" customFormat="1">
      <c r="A87" s="30"/>
      <c r="B87" s="8" t="s">
        <v>115</v>
      </c>
      <c r="C87" s="31" t="s">
        <v>112</v>
      </c>
      <c r="D87" s="26">
        <v>0</v>
      </c>
      <c r="E87" s="26">
        <v>0</v>
      </c>
      <c r="F87" s="26">
        <v>0</v>
      </c>
      <c r="G87" s="26">
        <v>0</v>
      </c>
      <c r="H87" s="24">
        <v>0</v>
      </c>
      <c r="I87" s="17"/>
      <c r="J87" s="26">
        <v>0</v>
      </c>
      <c r="K87" s="26">
        <v>1</v>
      </c>
      <c r="L87" s="26">
        <v>0</v>
      </c>
      <c r="M87" s="26">
        <v>0</v>
      </c>
      <c r="N87" s="24">
        <v>1</v>
      </c>
      <c r="O87" s="17"/>
      <c r="P87" s="26">
        <v>0</v>
      </c>
      <c r="Q87" s="26">
        <v>1</v>
      </c>
      <c r="R87" s="26">
        <v>0</v>
      </c>
      <c r="S87" s="26">
        <v>0</v>
      </c>
      <c r="T87" s="24">
        <v>1</v>
      </c>
      <c r="U87" s="17"/>
      <c r="V87" s="24">
        <v>2</v>
      </c>
      <c r="W87" s="27"/>
    </row>
    <row r="88" spans="1:23" s="4" customFormat="1">
      <c r="A88" s="30"/>
      <c r="B88" s="8" t="s">
        <v>116</v>
      </c>
      <c r="C88" s="31" t="s">
        <v>112</v>
      </c>
      <c r="D88" s="26">
        <v>0</v>
      </c>
      <c r="E88" s="26">
        <v>0</v>
      </c>
      <c r="F88" s="26">
        <v>0</v>
      </c>
      <c r="G88" s="26">
        <v>0</v>
      </c>
      <c r="H88" s="24">
        <v>0</v>
      </c>
      <c r="I88" s="17"/>
      <c r="J88" s="26">
        <v>0</v>
      </c>
      <c r="K88" s="26">
        <v>3</v>
      </c>
      <c r="L88" s="26">
        <v>4</v>
      </c>
      <c r="M88" s="26">
        <v>0</v>
      </c>
      <c r="N88" s="24">
        <v>7</v>
      </c>
      <c r="O88" s="17"/>
      <c r="P88" s="26">
        <v>0</v>
      </c>
      <c r="Q88" s="26">
        <v>1</v>
      </c>
      <c r="R88" s="26">
        <v>3</v>
      </c>
      <c r="S88" s="26">
        <v>0</v>
      </c>
      <c r="T88" s="24">
        <v>4</v>
      </c>
      <c r="U88" s="17"/>
      <c r="V88" s="24">
        <v>11</v>
      </c>
      <c r="W88" s="27"/>
    </row>
    <row r="89" spans="1:23" s="4" customFormat="1">
      <c r="A89" s="30"/>
      <c r="B89" s="8" t="s">
        <v>117</v>
      </c>
      <c r="C89" s="25" t="s">
        <v>34</v>
      </c>
      <c r="D89" s="26">
        <v>0</v>
      </c>
      <c r="E89" s="26">
        <v>2</v>
      </c>
      <c r="F89" s="26">
        <v>0</v>
      </c>
      <c r="G89" s="26">
        <v>0</v>
      </c>
      <c r="H89" s="24">
        <v>2</v>
      </c>
      <c r="I89" s="17"/>
      <c r="J89" s="26">
        <v>0</v>
      </c>
      <c r="K89" s="26">
        <v>0</v>
      </c>
      <c r="L89" s="26">
        <v>0</v>
      </c>
      <c r="M89" s="26">
        <v>0</v>
      </c>
      <c r="N89" s="24">
        <v>0</v>
      </c>
      <c r="O89" s="17"/>
      <c r="P89" s="26">
        <v>0</v>
      </c>
      <c r="Q89" s="26">
        <v>0</v>
      </c>
      <c r="R89" s="26">
        <v>0</v>
      </c>
      <c r="S89" s="26">
        <v>0</v>
      </c>
      <c r="T89" s="24">
        <v>0</v>
      </c>
      <c r="U89" s="17"/>
      <c r="V89" s="24">
        <v>2</v>
      </c>
      <c r="W89" s="27"/>
    </row>
    <row r="90" spans="1:23" s="4" customFormat="1">
      <c r="A90" s="30"/>
      <c r="B90" s="8" t="s">
        <v>118</v>
      </c>
      <c r="C90" s="25" t="s">
        <v>34</v>
      </c>
      <c r="D90" s="26">
        <v>0</v>
      </c>
      <c r="E90" s="26">
        <v>8</v>
      </c>
      <c r="F90" s="26">
        <v>0</v>
      </c>
      <c r="G90" s="26">
        <v>0</v>
      </c>
      <c r="H90" s="24">
        <v>8</v>
      </c>
      <c r="I90" s="17"/>
      <c r="J90" s="26">
        <v>0</v>
      </c>
      <c r="K90" s="26">
        <v>8</v>
      </c>
      <c r="L90" s="26">
        <v>0</v>
      </c>
      <c r="M90" s="26">
        <v>0</v>
      </c>
      <c r="N90" s="24">
        <v>8</v>
      </c>
      <c r="O90" s="17"/>
      <c r="P90" s="26">
        <v>0</v>
      </c>
      <c r="Q90" s="26">
        <v>0</v>
      </c>
      <c r="R90" s="26">
        <v>0</v>
      </c>
      <c r="S90" s="26">
        <v>0</v>
      </c>
      <c r="T90" s="24">
        <v>0</v>
      </c>
      <c r="U90" s="17"/>
      <c r="V90" s="24">
        <v>16</v>
      </c>
      <c r="W90" s="27"/>
    </row>
    <row r="91" spans="1:23" s="4" customFormat="1">
      <c r="A91" s="30"/>
      <c r="B91" s="8" t="s">
        <v>119</v>
      </c>
      <c r="C91" s="25" t="s">
        <v>34</v>
      </c>
      <c r="D91" s="26">
        <v>0</v>
      </c>
      <c r="E91" s="26">
        <v>14</v>
      </c>
      <c r="F91" s="26">
        <v>0</v>
      </c>
      <c r="G91" s="26">
        <v>0</v>
      </c>
      <c r="H91" s="24">
        <v>14</v>
      </c>
      <c r="I91" s="17"/>
      <c r="J91" s="26">
        <v>0</v>
      </c>
      <c r="K91" s="26">
        <v>39</v>
      </c>
      <c r="L91" s="26">
        <v>0</v>
      </c>
      <c r="M91" s="26">
        <v>0</v>
      </c>
      <c r="N91" s="24">
        <v>39</v>
      </c>
      <c r="O91" s="17"/>
      <c r="P91" s="26">
        <v>0</v>
      </c>
      <c r="Q91" s="26">
        <v>0</v>
      </c>
      <c r="R91" s="26">
        <v>0</v>
      </c>
      <c r="S91" s="26">
        <v>0</v>
      </c>
      <c r="T91" s="24">
        <v>0</v>
      </c>
      <c r="U91" s="17"/>
      <c r="V91" s="24">
        <v>53</v>
      </c>
      <c r="W91" s="27"/>
    </row>
    <row r="92" spans="1:23" s="4" customFormat="1">
      <c r="A92" s="30"/>
      <c r="B92" s="8" t="s">
        <v>120</v>
      </c>
      <c r="C92" s="25" t="s">
        <v>34</v>
      </c>
      <c r="D92" s="26">
        <v>0</v>
      </c>
      <c r="E92" s="26">
        <v>10</v>
      </c>
      <c r="F92" s="26">
        <v>0</v>
      </c>
      <c r="G92" s="26">
        <v>0</v>
      </c>
      <c r="H92" s="24">
        <v>10</v>
      </c>
      <c r="I92" s="17"/>
      <c r="J92" s="26">
        <v>0</v>
      </c>
      <c r="K92" s="26">
        <v>0</v>
      </c>
      <c r="L92" s="26">
        <v>0</v>
      </c>
      <c r="M92" s="26">
        <v>0</v>
      </c>
      <c r="N92" s="24">
        <v>0</v>
      </c>
      <c r="O92" s="17"/>
      <c r="P92" s="26">
        <v>0</v>
      </c>
      <c r="Q92" s="26">
        <v>0</v>
      </c>
      <c r="R92" s="26">
        <v>0</v>
      </c>
      <c r="S92" s="26">
        <v>0</v>
      </c>
      <c r="T92" s="24">
        <v>0</v>
      </c>
      <c r="U92" s="17"/>
      <c r="V92" s="24">
        <v>10</v>
      </c>
      <c r="W92" s="27"/>
    </row>
    <row r="93" spans="1:23" s="4" customFormat="1">
      <c r="A93" s="30"/>
      <c r="B93" s="8" t="s">
        <v>121</v>
      </c>
      <c r="C93" s="25" t="s">
        <v>34</v>
      </c>
      <c r="D93" s="26">
        <v>0</v>
      </c>
      <c r="E93" s="26">
        <v>4</v>
      </c>
      <c r="F93" s="26">
        <v>0</v>
      </c>
      <c r="G93" s="26">
        <v>0</v>
      </c>
      <c r="H93" s="24">
        <v>4</v>
      </c>
      <c r="I93" s="17"/>
      <c r="J93" s="26">
        <v>0</v>
      </c>
      <c r="K93" s="26">
        <v>1</v>
      </c>
      <c r="L93" s="26">
        <v>0</v>
      </c>
      <c r="M93" s="26">
        <v>0</v>
      </c>
      <c r="N93" s="24">
        <v>1</v>
      </c>
      <c r="O93" s="17"/>
      <c r="P93" s="26">
        <v>0</v>
      </c>
      <c r="Q93" s="26">
        <v>0</v>
      </c>
      <c r="R93" s="26">
        <v>0</v>
      </c>
      <c r="S93" s="26">
        <v>0</v>
      </c>
      <c r="T93" s="24">
        <v>0</v>
      </c>
      <c r="U93" s="17"/>
      <c r="V93" s="24">
        <v>5</v>
      </c>
      <c r="W93" s="27"/>
    </row>
    <row r="94" spans="1:23" s="4" customFormat="1">
      <c r="A94" s="30"/>
      <c r="B94" s="8" t="s">
        <v>122</v>
      </c>
      <c r="C94" s="25" t="s">
        <v>34</v>
      </c>
      <c r="D94" s="26">
        <v>0</v>
      </c>
      <c r="E94" s="26">
        <v>16</v>
      </c>
      <c r="F94" s="26">
        <v>0</v>
      </c>
      <c r="G94" s="26">
        <v>0</v>
      </c>
      <c r="H94" s="24">
        <v>16</v>
      </c>
      <c r="I94" s="17"/>
      <c r="J94" s="26">
        <v>0</v>
      </c>
      <c r="K94" s="26">
        <v>0</v>
      </c>
      <c r="L94" s="26">
        <v>0</v>
      </c>
      <c r="M94" s="26">
        <v>0</v>
      </c>
      <c r="N94" s="24">
        <v>0</v>
      </c>
      <c r="O94" s="17"/>
      <c r="P94" s="26">
        <v>0</v>
      </c>
      <c r="Q94" s="26">
        <v>0</v>
      </c>
      <c r="R94" s="26">
        <v>0</v>
      </c>
      <c r="S94" s="26">
        <v>0</v>
      </c>
      <c r="T94" s="24">
        <v>0</v>
      </c>
      <c r="U94" s="17"/>
      <c r="V94" s="24">
        <v>16</v>
      </c>
      <c r="W94" s="27"/>
    </row>
    <row r="95" spans="1:23" s="4" customFormat="1">
      <c r="A95" s="30"/>
      <c r="B95" s="8" t="s">
        <v>181</v>
      </c>
      <c r="C95" s="25" t="s">
        <v>34</v>
      </c>
      <c r="D95" s="26">
        <v>0</v>
      </c>
      <c r="E95" s="26">
        <v>2</v>
      </c>
      <c r="F95" s="26">
        <v>0</v>
      </c>
      <c r="G95" s="26">
        <v>0</v>
      </c>
      <c r="H95" s="24">
        <v>2</v>
      </c>
      <c r="I95" s="17"/>
      <c r="J95" s="26">
        <v>0</v>
      </c>
      <c r="K95" s="26">
        <v>2</v>
      </c>
      <c r="L95" s="26">
        <v>0</v>
      </c>
      <c r="M95" s="26">
        <v>0</v>
      </c>
      <c r="N95" s="24">
        <v>2</v>
      </c>
      <c r="O95" s="17"/>
      <c r="P95" s="26">
        <v>0</v>
      </c>
      <c r="Q95" s="26">
        <v>0</v>
      </c>
      <c r="R95" s="26">
        <v>0</v>
      </c>
      <c r="S95" s="26">
        <v>0</v>
      </c>
      <c r="T95" s="24">
        <v>0</v>
      </c>
      <c r="U95" s="17"/>
      <c r="V95" s="24">
        <v>4</v>
      </c>
      <c r="W95" s="27"/>
    </row>
    <row r="96" spans="1:23" s="4" customFormat="1">
      <c r="A96" s="30"/>
      <c r="B96" s="8" t="s">
        <v>123</v>
      </c>
      <c r="C96" s="31" t="s">
        <v>39</v>
      </c>
      <c r="D96" s="26">
        <v>19</v>
      </c>
      <c r="E96" s="26">
        <v>19</v>
      </c>
      <c r="F96" s="26">
        <v>0</v>
      </c>
      <c r="G96" s="26">
        <v>11</v>
      </c>
      <c r="H96" s="24">
        <v>49</v>
      </c>
      <c r="I96" s="17"/>
      <c r="J96" s="26">
        <v>0</v>
      </c>
      <c r="K96" s="26">
        <v>2</v>
      </c>
      <c r="L96" s="26">
        <v>0</v>
      </c>
      <c r="M96" s="26">
        <v>0</v>
      </c>
      <c r="N96" s="24">
        <v>2</v>
      </c>
      <c r="O96" s="17"/>
      <c r="P96" s="26">
        <v>0</v>
      </c>
      <c r="Q96" s="26">
        <v>0</v>
      </c>
      <c r="R96" s="26">
        <v>0</v>
      </c>
      <c r="S96" s="26">
        <v>0</v>
      </c>
      <c r="T96" s="24">
        <v>0</v>
      </c>
      <c r="U96" s="17"/>
      <c r="V96" s="24">
        <v>51</v>
      </c>
      <c r="W96" s="27"/>
    </row>
    <row r="97" spans="1:23" s="4" customFormat="1">
      <c r="A97" s="30"/>
      <c r="B97" s="8" t="s">
        <v>124</v>
      </c>
      <c r="C97" s="31" t="s">
        <v>39</v>
      </c>
      <c r="D97" s="26">
        <v>0</v>
      </c>
      <c r="E97" s="26">
        <v>97</v>
      </c>
      <c r="F97" s="26">
        <v>0</v>
      </c>
      <c r="G97" s="26">
        <v>0</v>
      </c>
      <c r="H97" s="24">
        <v>97</v>
      </c>
      <c r="I97" s="17"/>
      <c r="J97" s="26">
        <v>0</v>
      </c>
      <c r="K97" s="26">
        <v>89</v>
      </c>
      <c r="L97" s="26">
        <v>0</v>
      </c>
      <c r="M97" s="26">
        <v>0</v>
      </c>
      <c r="N97" s="24">
        <v>89</v>
      </c>
      <c r="O97" s="17"/>
      <c r="P97" s="26">
        <v>0</v>
      </c>
      <c r="Q97" s="26">
        <v>0</v>
      </c>
      <c r="R97" s="26">
        <v>0</v>
      </c>
      <c r="S97" s="26">
        <v>0</v>
      </c>
      <c r="T97" s="24">
        <v>0</v>
      </c>
      <c r="U97" s="17"/>
      <c r="V97" s="24">
        <v>186</v>
      </c>
      <c r="W97" s="27"/>
    </row>
    <row r="98" spans="1:23" s="4" customFormat="1">
      <c r="A98" s="30"/>
      <c r="B98" s="8" t="s">
        <v>125</v>
      </c>
      <c r="C98" s="25" t="s">
        <v>34</v>
      </c>
      <c r="D98" s="26">
        <v>0</v>
      </c>
      <c r="E98" s="26">
        <v>0</v>
      </c>
      <c r="F98" s="26">
        <v>0</v>
      </c>
      <c r="G98" s="26">
        <v>0</v>
      </c>
      <c r="H98" s="24">
        <v>0</v>
      </c>
      <c r="I98" s="17"/>
      <c r="J98" s="26">
        <v>0</v>
      </c>
      <c r="K98" s="26">
        <v>12</v>
      </c>
      <c r="L98" s="26">
        <v>0</v>
      </c>
      <c r="M98" s="26">
        <v>0</v>
      </c>
      <c r="N98" s="24">
        <v>12</v>
      </c>
      <c r="O98" s="17"/>
      <c r="P98" s="26">
        <v>0</v>
      </c>
      <c r="Q98" s="26">
        <v>0</v>
      </c>
      <c r="R98" s="26">
        <v>0</v>
      </c>
      <c r="S98" s="26">
        <v>0</v>
      </c>
      <c r="T98" s="24">
        <v>0</v>
      </c>
      <c r="U98" s="17"/>
      <c r="V98" s="24">
        <v>12</v>
      </c>
      <c r="W98" s="27"/>
    </row>
    <row r="99" spans="1:23" s="4" customFormat="1">
      <c r="A99" s="30"/>
      <c r="B99" s="8" t="s">
        <v>126</v>
      </c>
      <c r="C99" s="25" t="s">
        <v>34</v>
      </c>
      <c r="D99" s="26">
        <v>0</v>
      </c>
      <c r="E99" s="26">
        <v>27</v>
      </c>
      <c r="F99" s="26">
        <v>0</v>
      </c>
      <c r="G99" s="26">
        <v>0</v>
      </c>
      <c r="H99" s="24">
        <v>27</v>
      </c>
      <c r="I99" s="17"/>
      <c r="J99" s="26">
        <v>0</v>
      </c>
      <c r="K99" s="26">
        <v>0</v>
      </c>
      <c r="L99" s="26">
        <v>0</v>
      </c>
      <c r="M99" s="26">
        <v>0</v>
      </c>
      <c r="N99" s="24">
        <v>0</v>
      </c>
      <c r="O99" s="17"/>
      <c r="P99" s="26">
        <v>0</v>
      </c>
      <c r="Q99" s="26">
        <v>0</v>
      </c>
      <c r="R99" s="26">
        <v>0</v>
      </c>
      <c r="S99" s="26">
        <v>0</v>
      </c>
      <c r="T99" s="24">
        <v>0</v>
      </c>
      <c r="U99" s="17"/>
      <c r="V99" s="24">
        <v>27</v>
      </c>
      <c r="W99" s="27"/>
    </row>
    <row r="100" spans="1:23" s="4" customFormat="1">
      <c r="A100" s="30"/>
      <c r="B100" s="8" t="s">
        <v>127</v>
      </c>
      <c r="C100" s="31" t="s">
        <v>39</v>
      </c>
      <c r="D100" s="26">
        <v>0</v>
      </c>
      <c r="E100" s="26">
        <v>0</v>
      </c>
      <c r="F100" s="26">
        <v>0</v>
      </c>
      <c r="G100" s="26">
        <v>0</v>
      </c>
      <c r="H100" s="24">
        <v>0</v>
      </c>
      <c r="I100" s="17"/>
      <c r="J100" s="26">
        <v>0</v>
      </c>
      <c r="K100" s="26">
        <v>0</v>
      </c>
      <c r="L100" s="26">
        <v>4</v>
      </c>
      <c r="M100" s="26">
        <v>0</v>
      </c>
      <c r="N100" s="24">
        <v>4</v>
      </c>
      <c r="O100" s="17"/>
      <c r="P100" s="26">
        <v>0</v>
      </c>
      <c r="Q100" s="26">
        <v>0</v>
      </c>
      <c r="R100" s="26">
        <v>0</v>
      </c>
      <c r="S100" s="26">
        <v>0</v>
      </c>
      <c r="T100" s="24">
        <v>0</v>
      </c>
      <c r="U100" s="17"/>
      <c r="V100" s="24">
        <v>4</v>
      </c>
      <c r="W100" s="27"/>
    </row>
    <row r="101" spans="1:23" s="4" customFormat="1">
      <c r="A101" s="30"/>
      <c r="B101" s="8" t="s">
        <v>128</v>
      </c>
      <c r="C101" s="25" t="s">
        <v>34</v>
      </c>
      <c r="D101" s="26">
        <v>0</v>
      </c>
      <c r="E101" s="26">
        <v>27</v>
      </c>
      <c r="F101" s="26">
        <v>0</v>
      </c>
      <c r="G101" s="26">
        <v>0</v>
      </c>
      <c r="H101" s="24">
        <v>27</v>
      </c>
      <c r="I101" s="17"/>
      <c r="J101" s="26">
        <v>0</v>
      </c>
      <c r="K101" s="26">
        <v>35</v>
      </c>
      <c r="L101" s="26">
        <v>0</v>
      </c>
      <c r="M101" s="26">
        <v>0</v>
      </c>
      <c r="N101" s="24">
        <v>35</v>
      </c>
      <c r="O101" s="17"/>
      <c r="P101" s="26">
        <v>0</v>
      </c>
      <c r="Q101" s="26">
        <v>0</v>
      </c>
      <c r="R101" s="26">
        <v>0</v>
      </c>
      <c r="S101" s="26">
        <v>0</v>
      </c>
      <c r="T101" s="24">
        <v>0</v>
      </c>
      <c r="U101" s="17"/>
      <c r="V101" s="24">
        <v>62</v>
      </c>
      <c r="W101" s="27"/>
    </row>
    <row r="102" spans="1:23" s="4" customFormat="1">
      <c r="A102" s="30"/>
      <c r="B102" s="8" t="s">
        <v>129</v>
      </c>
      <c r="C102" s="25" t="s">
        <v>34</v>
      </c>
      <c r="D102" s="26">
        <v>0</v>
      </c>
      <c r="E102" s="26">
        <v>59</v>
      </c>
      <c r="F102" s="26">
        <v>0</v>
      </c>
      <c r="G102" s="26">
        <v>0</v>
      </c>
      <c r="H102" s="24">
        <v>59</v>
      </c>
      <c r="I102" s="17"/>
      <c r="J102" s="26">
        <v>0</v>
      </c>
      <c r="K102" s="26">
        <v>64</v>
      </c>
      <c r="L102" s="26">
        <v>0</v>
      </c>
      <c r="M102" s="26">
        <v>0</v>
      </c>
      <c r="N102" s="24">
        <v>64</v>
      </c>
      <c r="O102" s="17"/>
      <c r="P102" s="26">
        <v>0</v>
      </c>
      <c r="Q102" s="26">
        <v>0</v>
      </c>
      <c r="R102" s="26">
        <v>0</v>
      </c>
      <c r="S102" s="26">
        <v>0</v>
      </c>
      <c r="T102" s="24">
        <v>0</v>
      </c>
      <c r="U102" s="17"/>
      <c r="V102" s="24">
        <v>123</v>
      </c>
      <c r="W102" s="27"/>
    </row>
    <row r="103" spans="1:23" s="4" customFormat="1">
      <c r="A103" s="30"/>
      <c r="B103" s="8" t="s">
        <v>130</v>
      </c>
      <c r="C103" s="25" t="s">
        <v>34</v>
      </c>
      <c r="D103" s="26">
        <v>0</v>
      </c>
      <c r="E103" s="26">
        <v>34</v>
      </c>
      <c r="F103" s="26">
        <v>0</v>
      </c>
      <c r="G103" s="26">
        <v>0</v>
      </c>
      <c r="H103" s="24">
        <v>34</v>
      </c>
      <c r="I103" s="17"/>
      <c r="J103" s="26">
        <v>0</v>
      </c>
      <c r="K103" s="26">
        <v>36</v>
      </c>
      <c r="L103" s="26">
        <v>0</v>
      </c>
      <c r="M103" s="26">
        <v>0</v>
      </c>
      <c r="N103" s="24">
        <v>36</v>
      </c>
      <c r="O103" s="17"/>
      <c r="P103" s="26">
        <v>0</v>
      </c>
      <c r="Q103" s="26">
        <v>10</v>
      </c>
      <c r="R103" s="26">
        <v>0</v>
      </c>
      <c r="S103" s="26">
        <v>0</v>
      </c>
      <c r="T103" s="24">
        <v>10</v>
      </c>
      <c r="U103" s="17"/>
      <c r="V103" s="24">
        <v>80</v>
      </c>
      <c r="W103" s="27"/>
    </row>
    <row r="104" spans="1:23" s="4" customFormat="1">
      <c r="A104" s="30"/>
      <c r="B104" s="8" t="s">
        <v>131</v>
      </c>
      <c r="C104" s="25" t="s">
        <v>34</v>
      </c>
      <c r="D104" s="26">
        <v>0</v>
      </c>
      <c r="E104" s="26">
        <v>2</v>
      </c>
      <c r="F104" s="26">
        <v>0</v>
      </c>
      <c r="G104" s="26">
        <v>0</v>
      </c>
      <c r="H104" s="24">
        <v>2</v>
      </c>
      <c r="I104" s="17"/>
      <c r="J104" s="26">
        <v>0</v>
      </c>
      <c r="K104" s="26">
        <v>17</v>
      </c>
      <c r="L104" s="26">
        <v>0</v>
      </c>
      <c r="M104" s="26">
        <v>0</v>
      </c>
      <c r="N104" s="24">
        <v>17</v>
      </c>
      <c r="O104" s="17"/>
      <c r="P104" s="26">
        <v>0</v>
      </c>
      <c r="Q104" s="26">
        <v>0</v>
      </c>
      <c r="R104" s="26">
        <v>0</v>
      </c>
      <c r="S104" s="26">
        <v>0</v>
      </c>
      <c r="T104" s="24">
        <v>0</v>
      </c>
      <c r="U104" s="17"/>
      <c r="V104" s="24">
        <v>19</v>
      </c>
      <c r="W104" s="27"/>
    </row>
    <row r="105" spans="1:23" s="4" customFormat="1">
      <c r="A105" s="30"/>
      <c r="B105" s="8" t="s">
        <v>132</v>
      </c>
      <c r="C105" s="25" t="s">
        <v>34</v>
      </c>
      <c r="D105" s="26">
        <v>0</v>
      </c>
      <c r="E105" s="26">
        <v>101</v>
      </c>
      <c r="F105" s="26">
        <v>0</v>
      </c>
      <c r="G105" s="26">
        <v>0</v>
      </c>
      <c r="H105" s="24">
        <v>101</v>
      </c>
      <c r="I105" s="17"/>
      <c r="J105" s="26">
        <v>0</v>
      </c>
      <c r="K105" s="26">
        <v>77</v>
      </c>
      <c r="L105" s="26">
        <v>0</v>
      </c>
      <c r="M105" s="26">
        <v>0</v>
      </c>
      <c r="N105" s="24">
        <v>77</v>
      </c>
      <c r="O105" s="17"/>
      <c r="P105" s="26">
        <v>0</v>
      </c>
      <c r="Q105" s="26">
        <v>0</v>
      </c>
      <c r="R105" s="26">
        <v>0</v>
      </c>
      <c r="S105" s="26">
        <v>0</v>
      </c>
      <c r="T105" s="24">
        <v>0</v>
      </c>
      <c r="U105" s="17"/>
      <c r="V105" s="24">
        <v>178</v>
      </c>
      <c r="W105" s="27"/>
    </row>
    <row r="106" spans="1:23" s="4" customFormat="1">
      <c r="A106" s="30"/>
      <c r="B106" s="8" t="s">
        <v>133</v>
      </c>
      <c r="C106" s="25" t="s">
        <v>34</v>
      </c>
      <c r="D106" s="26">
        <v>0</v>
      </c>
      <c r="E106" s="26">
        <v>259</v>
      </c>
      <c r="F106" s="26">
        <v>0</v>
      </c>
      <c r="G106" s="26">
        <v>0</v>
      </c>
      <c r="H106" s="24">
        <v>259</v>
      </c>
      <c r="I106" s="17"/>
      <c r="J106" s="26">
        <v>0</v>
      </c>
      <c r="K106" s="26">
        <v>181</v>
      </c>
      <c r="L106" s="26">
        <v>0</v>
      </c>
      <c r="M106" s="26">
        <v>0</v>
      </c>
      <c r="N106" s="24">
        <v>181</v>
      </c>
      <c r="O106" s="17"/>
      <c r="P106" s="26">
        <v>0</v>
      </c>
      <c r="Q106" s="26">
        <v>5</v>
      </c>
      <c r="R106" s="26">
        <v>0</v>
      </c>
      <c r="S106" s="26">
        <v>0</v>
      </c>
      <c r="T106" s="24">
        <v>5</v>
      </c>
      <c r="U106" s="17"/>
      <c r="V106" s="24">
        <v>445</v>
      </c>
      <c r="W106" s="27"/>
    </row>
    <row r="107" spans="1:23" s="4" customFormat="1">
      <c r="A107" s="30"/>
      <c r="B107" s="8" t="s">
        <v>134</v>
      </c>
      <c r="C107" s="25" t="s">
        <v>34</v>
      </c>
      <c r="D107" s="26">
        <v>0</v>
      </c>
      <c r="E107" s="26">
        <v>208</v>
      </c>
      <c r="F107" s="26">
        <v>0</v>
      </c>
      <c r="G107" s="26">
        <v>0</v>
      </c>
      <c r="H107" s="24">
        <v>208</v>
      </c>
      <c r="I107" s="17"/>
      <c r="J107" s="26">
        <v>0</v>
      </c>
      <c r="K107" s="26">
        <v>61</v>
      </c>
      <c r="L107" s="26">
        <v>0</v>
      </c>
      <c r="M107" s="26">
        <v>0</v>
      </c>
      <c r="N107" s="24">
        <v>61</v>
      </c>
      <c r="O107" s="17"/>
      <c r="P107" s="26">
        <v>0</v>
      </c>
      <c r="Q107" s="26">
        <v>0</v>
      </c>
      <c r="R107" s="26">
        <v>0</v>
      </c>
      <c r="S107" s="26">
        <v>0</v>
      </c>
      <c r="T107" s="24">
        <v>0</v>
      </c>
      <c r="U107" s="17"/>
      <c r="V107" s="24">
        <v>269</v>
      </c>
      <c r="W107" s="27"/>
    </row>
    <row r="108" spans="1:23" s="4" customFormat="1">
      <c r="A108" s="30"/>
      <c r="B108" s="8" t="s">
        <v>135</v>
      </c>
      <c r="C108" s="31" t="s">
        <v>39</v>
      </c>
      <c r="D108" s="26">
        <v>0</v>
      </c>
      <c r="E108" s="26">
        <v>18</v>
      </c>
      <c r="F108" s="26">
        <v>0</v>
      </c>
      <c r="G108" s="26">
        <v>0</v>
      </c>
      <c r="H108" s="24">
        <v>18</v>
      </c>
      <c r="I108" s="17"/>
      <c r="J108" s="26">
        <v>0</v>
      </c>
      <c r="K108" s="26">
        <v>91</v>
      </c>
      <c r="L108" s="26">
        <v>0</v>
      </c>
      <c r="M108" s="26">
        <v>0</v>
      </c>
      <c r="N108" s="24">
        <v>91</v>
      </c>
      <c r="O108" s="17"/>
      <c r="P108" s="26">
        <v>0</v>
      </c>
      <c r="Q108" s="26">
        <v>0</v>
      </c>
      <c r="R108" s="26">
        <v>0</v>
      </c>
      <c r="S108" s="26">
        <v>0</v>
      </c>
      <c r="T108" s="24">
        <v>0</v>
      </c>
      <c r="U108" s="17"/>
      <c r="V108" s="24">
        <v>109</v>
      </c>
      <c r="W108" s="27"/>
    </row>
    <row r="109" spans="1:23" s="4" customFormat="1">
      <c r="A109" s="30"/>
      <c r="B109" s="8" t="s">
        <v>136</v>
      </c>
      <c r="C109" s="31" t="s">
        <v>39</v>
      </c>
      <c r="D109" s="26">
        <v>0</v>
      </c>
      <c r="E109" s="26">
        <v>86</v>
      </c>
      <c r="F109" s="26">
        <v>0</v>
      </c>
      <c r="G109" s="26">
        <v>0</v>
      </c>
      <c r="H109" s="24">
        <v>86</v>
      </c>
      <c r="I109" s="17"/>
      <c r="J109" s="26">
        <v>0</v>
      </c>
      <c r="K109" s="26">
        <v>53</v>
      </c>
      <c r="L109" s="26">
        <v>0</v>
      </c>
      <c r="M109" s="26">
        <v>0</v>
      </c>
      <c r="N109" s="24">
        <v>53</v>
      </c>
      <c r="O109" s="17"/>
      <c r="P109" s="26">
        <v>0</v>
      </c>
      <c r="Q109" s="26">
        <v>36</v>
      </c>
      <c r="R109" s="26">
        <v>0</v>
      </c>
      <c r="S109" s="26">
        <v>0</v>
      </c>
      <c r="T109" s="24">
        <v>36</v>
      </c>
      <c r="U109" s="17"/>
      <c r="V109" s="24">
        <v>175</v>
      </c>
      <c r="W109" s="27"/>
    </row>
    <row r="110" spans="1:23" s="4" customFormat="1">
      <c r="A110" s="30"/>
      <c r="B110" s="8" t="s">
        <v>137</v>
      </c>
      <c r="C110" s="25" t="s">
        <v>34</v>
      </c>
      <c r="D110" s="26">
        <v>0</v>
      </c>
      <c r="E110" s="26">
        <v>36</v>
      </c>
      <c r="F110" s="26">
        <v>0</v>
      </c>
      <c r="G110" s="26">
        <v>0</v>
      </c>
      <c r="H110" s="24">
        <v>36</v>
      </c>
      <c r="I110" s="17"/>
      <c r="J110" s="26">
        <v>0</v>
      </c>
      <c r="K110" s="26">
        <v>33</v>
      </c>
      <c r="L110" s="26">
        <v>0</v>
      </c>
      <c r="M110" s="26">
        <v>0</v>
      </c>
      <c r="N110" s="24">
        <v>33</v>
      </c>
      <c r="O110" s="17"/>
      <c r="P110" s="26">
        <v>0</v>
      </c>
      <c r="Q110" s="26">
        <v>0</v>
      </c>
      <c r="R110" s="26">
        <v>0</v>
      </c>
      <c r="S110" s="26">
        <v>0</v>
      </c>
      <c r="T110" s="24">
        <v>0</v>
      </c>
      <c r="U110" s="17"/>
      <c r="V110" s="24">
        <v>69</v>
      </c>
      <c r="W110" s="27"/>
    </row>
    <row r="111" spans="1:23" s="4" customFormat="1">
      <c r="A111" s="30"/>
      <c r="B111" s="8" t="s">
        <v>138</v>
      </c>
      <c r="C111" s="25" t="s">
        <v>34</v>
      </c>
      <c r="D111" s="26">
        <v>0</v>
      </c>
      <c r="E111" s="26">
        <v>58</v>
      </c>
      <c r="F111" s="26">
        <v>0</v>
      </c>
      <c r="G111" s="26">
        <v>0</v>
      </c>
      <c r="H111" s="24">
        <v>58</v>
      </c>
      <c r="I111" s="17"/>
      <c r="J111" s="26">
        <v>0</v>
      </c>
      <c r="K111" s="26">
        <v>27</v>
      </c>
      <c r="L111" s="26">
        <v>0</v>
      </c>
      <c r="M111" s="26">
        <v>0</v>
      </c>
      <c r="N111" s="24">
        <v>27</v>
      </c>
      <c r="O111" s="17"/>
      <c r="P111" s="26">
        <v>0</v>
      </c>
      <c r="Q111" s="26">
        <v>0</v>
      </c>
      <c r="R111" s="26">
        <v>0</v>
      </c>
      <c r="S111" s="26">
        <v>0</v>
      </c>
      <c r="T111" s="24">
        <v>0</v>
      </c>
      <c r="U111" s="17"/>
      <c r="V111" s="24">
        <v>85</v>
      </c>
      <c r="W111" s="27"/>
    </row>
    <row r="112" spans="1:23" s="4" customFormat="1">
      <c r="A112" s="30"/>
      <c r="B112" s="8" t="s">
        <v>139</v>
      </c>
      <c r="C112" s="25" t="s">
        <v>34</v>
      </c>
      <c r="D112" s="26">
        <v>142</v>
      </c>
      <c r="E112" s="26">
        <v>281</v>
      </c>
      <c r="F112" s="26">
        <v>0</v>
      </c>
      <c r="G112" s="26">
        <v>0</v>
      </c>
      <c r="H112" s="24">
        <v>423</v>
      </c>
      <c r="I112" s="17"/>
      <c r="J112" s="26">
        <v>18</v>
      </c>
      <c r="K112" s="26">
        <v>15</v>
      </c>
      <c r="L112" s="26">
        <v>0</v>
      </c>
      <c r="M112" s="26">
        <v>0</v>
      </c>
      <c r="N112" s="24">
        <v>33</v>
      </c>
      <c r="O112" s="17"/>
      <c r="P112" s="26">
        <v>0</v>
      </c>
      <c r="Q112" s="26">
        <v>0</v>
      </c>
      <c r="R112" s="26">
        <v>0</v>
      </c>
      <c r="S112" s="26">
        <v>0</v>
      </c>
      <c r="T112" s="24">
        <v>0</v>
      </c>
      <c r="U112" s="17"/>
      <c r="V112" s="24">
        <v>456</v>
      </c>
      <c r="W112" s="27"/>
    </row>
    <row r="113" spans="1:23" s="4" customFormat="1">
      <c r="A113" s="30" t="s">
        <v>80</v>
      </c>
      <c r="B113" s="8" t="s">
        <v>140</v>
      </c>
      <c r="C113" s="31" t="s">
        <v>39</v>
      </c>
      <c r="D113" s="26">
        <v>0</v>
      </c>
      <c r="E113" s="26">
        <v>1</v>
      </c>
      <c r="F113" s="26">
        <v>0</v>
      </c>
      <c r="G113" s="26">
        <v>0</v>
      </c>
      <c r="H113" s="24">
        <v>1</v>
      </c>
      <c r="I113" s="17"/>
      <c r="J113" s="26">
        <v>0</v>
      </c>
      <c r="K113" s="26">
        <v>1</v>
      </c>
      <c r="L113" s="26">
        <v>0</v>
      </c>
      <c r="M113" s="26">
        <v>0</v>
      </c>
      <c r="N113" s="24">
        <v>1</v>
      </c>
      <c r="O113" s="17"/>
      <c r="P113" s="26">
        <v>0</v>
      </c>
      <c r="Q113" s="26">
        <v>0</v>
      </c>
      <c r="R113" s="26">
        <v>0</v>
      </c>
      <c r="S113" s="26">
        <v>0</v>
      </c>
      <c r="T113" s="24">
        <v>0</v>
      </c>
      <c r="U113" s="17"/>
      <c r="V113" s="24">
        <v>2</v>
      </c>
      <c r="W113" s="27"/>
    </row>
    <row r="114" spans="1:23" s="4" customFormat="1">
      <c r="A114" s="30"/>
      <c r="B114" s="8" t="s">
        <v>141</v>
      </c>
      <c r="C114" s="25" t="s">
        <v>34</v>
      </c>
      <c r="D114" s="26">
        <v>0</v>
      </c>
      <c r="E114" s="26">
        <v>210</v>
      </c>
      <c r="F114" s="26">
        <v>0</v>
      </c>
      <c r="G114" s="26">
        <v>0</v>
      </c>
      <c r="H114" s="24">
        <v>210</v>
      </c>
      <c r="I114" s="17"/>
      <c r="J114" s="26">
        <v>0</v>
      </c>
      <c r="K114" s="26">
        <v>220</v>
      </c>
      <c r="L114" s="26">
        <v>0</v>
      </c>
      <c r="M114" s="26">
        <v>0</v>
      </c>
      <c r="N114" s="24">
        <v>220</v>
      </c>
      <c r="O114" s="17"/>
      <c r="P114" s="26">
        <v>0</v>
      </c>
      <c r="Q114" s="26">
        <v>2</v>
      </c>
      <c r="R114" s="26">
        <v>0</v>
      </c>
      <c r="S114" s="26">
        <v>0</v>
      </c>
      <c r="T114" s="24">
        <v>2</v>
      </c>
      <c r="U114" s="17"/>
      <c r="V114" s="24">
        <v>432</v>
      </c>
      <c r="W114" s="27"/>
    </row>
    <row r="115" spans="1:23" s="4" customFormat="1">
      <c r="A115" s="30"/>
      <c r="B115" s="8" t="s">
        <v>142</v>
      </c>
      <c r="C115" s="25" t="s">
        <v>34</v>
      </c>
      <c r="D115" s="26">
        <v>0</v>
      </c>
      <c r="E115" s="26">
        <v>5</v>
      </c>
      <c r="F115" s="26">
        <v>0</v>
      </c>
      <c r="G115" s="26">
        <v>0</v>
      </c>
      <c r="H115" s="24">
        <v>5</v>
      </c>
      <c r="I115" s="17"/>
      <c r="J115" s="26">
        <v>0</v>
      </c>
      <c r="K115" s="26">
        <v>0</v>
      </c>
      <c r="L115" s="26">
        <v>0</v>
      </c>
      <c r="M115" s="26">
        <v>0</v>
      </c>
      <c r="N115" s="24">
        <v>0</v>
      </c>
      <c r="O115" s="17"/>
      <c r="P115" s="26">
        <v>0</v>
      </c>
      <c r="Q115" s="26">
        <v>0</v>
      </c>
      <c r="R115" s="26">
        <v>0</v>
      </c>
      <c r="S115" s="26">
        <v>0</v>
      </c>
      <c r="T115" s="24">
        <v>0</v>
      </c>
      <c r="U115" s="17"/>
      <c r="V115" s="24">
        <v>5</v>
      </c>
      <c r="W115" s="27"/>
    </row>
    <row r="116" spans="1:23" s="4" customFormat="1">
      <c r="A116" s="30"/>
      <c r="B116" s="8" t="s">
        <v>143</v>
      </c>
      <c r="C116" s="31" t="s">
        <v>39</v>
      </c>
      <c r="D116" s="26">
        <v>0</v>
      </c>
      <c r="E116" s="26">
        <v>86</v>
      </c>
      <c r="F116" s="26">
        <v>0</v>
      </c>
      <c r="G116" s="26">
        <v>0</v>
      </c>
      <c r="H116" s="24">
        <v>86</v>
      </c>
      <c r="I116" s="17"/>
      <c r="J116" s="26">
        <v>0</v>
      </c>
      <c r="K116" s="26">
        <v>72</v>
      </c>
      <c r="L116" s="26">
        <v>0</v>
      </c>
      <c r="M116" s="26">
        <v>0</v>
      </c>
      <c r="N116" s="24">
        <v>72</v>
      </c>
      <c r="O116" s="17"/>
      <c r="P116" s="26">
        <v>0</v>
      </c>
      <c r="Q116" s="26">
        <v>0</v>
      </c>
      <c r="R116" s="26">
        <v>0</v>
      </c>
      <c r="S116" s="26">
        <v>0</v>
      </c>
      <c r="T116" s="24">
        <v>0</v>
      </c>
      <c r="U116" s="17"/>
      <c r="V116" s="24">
        <v>158</v>
      </c>
      <c r="W116" s="27"/>
    </row>
    <row r="117" spans="1:23" s="4" customFormat="1">
      <c r="A117" s="30"/>
      <c r="B117" s="8" t="s">
        <v>144</v>
      </c>
      <c r="C117" s="31" t="s">
        <v>39</v>
      </c>
      <c r="D117" s="26">
        <v>0</v>
      </c>
      <c r="E117" s="26">
        <v>4</v>
      </c>
      <c r="F117" s="26">
        <v>0</v>
      </c>
      <c r="G117" s="26">
        <v>0</v>
      </c>
      <c r="H117" s="24">
        <v>4</v>
      </c>
      <c r="I117" s="17"/>
      <c r="J117" s="26">
        <v>0</v>
      </c>
      <c r="K117" s="26">
        <v>2</v>
      </c>
      <c r="L117" s="26">
        <v>0</v>
      </c>
      <c r="M117" s="26">
        <v>0</v>
      </c>
      <c r="N117" s="24">
        <v>2</v>
      </c>
      <c r="O117" s="17"/>
      <c r="P117" s="26">
        <v>0</v>
      </c>
      <c r="Q117" s="26">
        <v>0</v>
      </c>
      <c r="R117" s="26">
        <v>0</v>
      </c>
      <c r="S117" s="26">
        <v>0</v>
      </c>
      <c r="T117" s="24">
        <v>0</v>
      </c>
      <c r="U117" s="17"/>
      <c r="V117" s="24">
        <v>6</v>
      </c>
      <c r="W117" s="27"/>
    </row>
    <row r="118" spans="1:23" s="4" customFormat="1">
      <c r="A118" s="30"/>
      <c r="B118" s="8" t="s">
        <v>145</v>
      </c>
      <c r="C118" s="25" t="s">
        <v>34</v>
      </c>
      <c r="D118" s="26">
        <v>92</v>
      </c>
      <c r="E118" s="26">
        <v>733</v>
      </c>
      <c r="F118" s="26">
        <v>0</v>
      </c>
      <c r="G118" s="26">
        <v>0</v>
      </c>
      <c r="H118" s="24">
        <v>825</v>
      </c>
      <c r="I118" s="17"/>
      <c r="J118" s="26">
        <v>13</v>
      </c>
      <c r="K118" s="26">
        <v>10</v>
      </c>
      <c r="L118" s="26">
        <v>2</v>
      </c>
      <c r="M118" s="26">
        <v>0</v>
      </c>
      <c r="N118" s="24">
        <v>25</v>
      </c>
      <c r="O118" s="17"/>
      <c r="P118" s="26">
        <v>0</v>
      </c>
      <c r="Q118" s="26">
        <v>0</v>
      </c>
      <c r="R118" s="26">
        <v>0</v>
      </c>
      <c r="S118" s="26">
        <v>0</v>
      </c>
      <c r="T118" s="24">
        <v>0</v>
      </c>
      <c r="U118" s="17"/>
      <c r="V118" s="24">
        <v>850</v>
      </c>
      <c r="W118" s="27"/>
    </row>
    <row r="119" spans="1:23" s="4" customFormat="1">
      <c r="A119" s="30"/>
      <c r="B119" s="8" t="s">
        <v>146</v>
      </c>
      <c r="C119" s="31" t="s">
        <v>39</v>
      </c>
      <c r="D119" s="26">
        <v>4</v>
      </c>
      <c r="E119" s="26">
        <v>70</v>
      </c>
      <c r="F119" s="26">
        <v>0</v>
      </c>
      <c r="G119" s="26">
        <v>3</v>
      </c>
      <c r="H119" s="24">
        <v>77</v>
      </c>
      <c r="I119" s="17"/>
      <c r="J119" s="26">
        <v>0</v>
      </c>
      <c r="K119" s="26">
        <v>14</v>
      </c>
      <c r="L119" s="26">
        <v>0</v>
      </c>
      <c r="M119" s="26">
        <v>0</v>
      </c>
      <c r="N119" s="24">
        <v>14</v>
      </c>
      <c r="O119" s="17"/>
      <c r="P119" s="26">
        <v>0</v>
      </c>
      <c r="Q119" s="26">
        <v>22</v>
      </c>
      <c r="R119" s="26">
        <v>0</v>
      </c>
      <c r="S119" s="26">
        <v>0</v>
      </c>
      <c r="T119" s="24">
        <v>22</v>
      </c>
      <c r="U119" s="17"/>
      <c r="V119" s="24">
        <v>113</v>
      </c>
      <c r="W119" s="27"/>
    </row>
    <row r="120" spans="1:23" s="4" customFormat="1">
      <c r="A120" s="30"/>
      <c r="B120" s="8" t="s">
        <v>182</v>
      </c>
      <c r="C120" s="25" t="s">
        <v>34</v>
      </c>
      <c r="D120" s="26">
        <v>0</v>
      </c>
      <c r="E120" s="26">
        <v>27</v>
      </c>
      <c r="F120" s="26">
        <v>0</v>
      </c>
      <c r="G120" s="26">
        <v>0</v>
      </c>
      <c r="H120" s="24">
        <v>27</v>
      </c>
      <c r="I120" s="17"/>
      <c r="J120" s="26">
        <v>0</v>
      </c>
      <c r="K120" s="26">
        <v>41</v>
      </c>
      <c r="L120" s="26">
        <v>0</v>
      </c>
      <c r="M120" s="26">
        <v>0</v>
      </c>
      <c r="N120" s="24">
        <v>41</v>
      </c>
      <c r="O120" s="17"/>
      <c r="P120" s="26">
        <v>0</v>
      </c>
      <c r="Q120" s="26">
        <v>0</v>
      </c>
      <c r="R120" s="26">
        <v>0</v>
      </c>
      <c r="S120" s="26">
        <v>0</v>
      </c>
      <c r="T120" s="24">
        <v>0</v>
      </c>
      <c r="U120" s="17"/>
      <c r="V120" s="24">
        <v>68</v>
      </c>
      <c r="W120" s="27"/>
    </row>
    <row r="121" spans="1:23" s="4" customFormat="1">
      <c r="A121" s="30"/>
      <c r="B121" s="8" t="s">
        <v>147</v>
      </c>
      <c r="C121" s="25" t="s">
        <v>34</v>
      </c>
      <c r="D121" s="26">
        <v>0</v>
      </c>
      <c r="E121" s="26">
        <v>1</v>
      </c>
      <c r="F121" s="26">
        <v>0</v>
      </c>
      <c r="G121" s="26">
        <v>0</v>
      </c>
      <c r="H121" s="24">
        <v>1</v>
      </c>
      <c r="I121" s="17"/>
      <c r="J121" s="26">
        <v>0</v>
      </c>
      <c r="K121" s="26">
        <v>0</v>
      </c>
      <c r="L121" s="26">
        <v>0</v>
      </c>
      <c r="M121" s="26">
        <v>0</v>
      </c>
      <c r="N121" s="24">
        <v>0</v>
      </c>
      <c r="O121" s="17"/>
      <c r="P121" s="26">
        <v>0</v>
      </c>
      <c r="Q121" s="26">
        <v>0</v>
      </c>
      <c r="R121" s="26">
        <v>0</v>
      </c>
      <c r="S121" s="26">
        <v>0</v>
      </c>
      <c r="T121" s="24">
        <v>0</v>
      </c>
      <c r="U121" s="17"/>
      <c r="V121" s="24">
        <v>1</v>
      </c>
      <c r="W121" s="27"/>
    </row>
    <row r="122" spans="1:23" s="4" customFormat="1">
      <c r="A122" s="30"/>
      <c r="B122" s="8" t="s">
        <v>148</v>
      </c>
      <c r="C122" s="25" t="s">
        <v>34</v>
      </c>
      <c r="D122" s="26">
        <v>0</v>
      </c>
      <c r="E122" s="26">
        <v>4</v>
      </c>
      <c r="F122" s="26">
        <v>0</v>
      </c>
      <c r="G122" s="26">
        <v>0</v>
      </c>
      <c r="H122" s="24">
        <v>4</v>
      </c>
      <c r="I122" s="17"/>
      <c r="J122" s="26">
        <v>0</v>
      </c>
      <c r="K122" s="26">
        <v>0</v>
      </c>
      <c r="L122" s="26">
        <v>0</v>
      </c>
      <c r="M122" s="26">
        <v>0</v>
      </c>
      <c r="N122" s="24">
        <v>0</v>
      </c>
      <c r="O122" s="17"/>
      <c r="P122" s="26">
        <v>0</v>
      </c>
      <c r="Q122" s="26">
        <v>0</v>
      </c>
      <c r="R122" s="26">
        <v>0</v>
      </c>
      <c r="S122" s="26">
        <v>0</v>
      </c>
      <c r="T122" s="24">
        <v>0</v>
      </c>
      <c r="U122" s="17"/>
      <c r="V122" s="24">
        <v>4</v>
      </c>
      <c r="W122" s="27"/>
    </row>
    <row r="123" spans="1:23" s="4" customFormat="1">
      <c r="A123" s="30"/>
      <c r="B123" s="8" t="s">
        <v>149</v>
      </c>
      <c r="C123" s="31" t="s">
        <v>39</v>
      </c>
      <c r="D123" s="26">
        <v>0</v>
      </c>
      <c r="E123" s="26">
        <v>3</v>
      </c>
      <c r="F123" s="26">
        <v>0</v>
      </c>
      <c r="G123" s="26">
        <v>0</v>
      </c>
      <c r="H123" s="24">
        <v>3</v>
      </c>
      <c r="I123" s="17"/>
      <c r="J123" s="26">
        <v>0</v>
      </c>
      <c r="K123" s="26">
        <v>2</v>
      </c>
      <c r="L123" s="26">
        <v>0</v>
      </c>
      <c r="M123" s="26">
        <v>0</v>
      </c>
      <c r="N123" s="24">
        <v>2</v>
      </c>
      <c r="O123" s="17"/>
      <c r="P123" s="26">
        <v>0</v>
      </c>
      <c r="Q123" s="26">
        <v>0</v>
      </c>
      <c r="R123" s="26">
        <v>0</v>
      </c>
      <c r="S123" s="26">
        <v>0</v>
      </c>
      <c r="T123" s="24">
        <v>0</v>
      </c>
      <c r="U123" s="17"/>
      <c r="V123" s="24">
        <v>5</v>
      </c>
      <c r="W123" s="27"/>
    </row>
    <row r="124" spans="1:23" s="4" customFormat="1">
      <c r="A124" s="30"/>
      <c r="B124" s="8" t="s">
        <v>150</v>
      </c>
      <c r="C124" s="25" t="s">
        <v>34</v>
      </c>
      <c r="D124" s="26">
        <v>0</v>
      </c>
      <c r="E124" s="26">
        <v>2</v>
      </c>
      <c r="F124" s="26">
        <v>0</v>
      </c>
      <c r="G124" s="26">
        <v>0</v>
      </c>
      <c r="H124" s="24">
        <v>2</v>
      </c>
      <c r="I124" s="17"/>
      <c r="J124" s="26">
        <v>0</v>
      </c>
      <c r="K124" s="26">
        <v>0</v>
      </c>
      <c r="L124" s="26">
        <v>0</v>
      </c>
      <c r="M124" s="26">
        <v>0</v>
      </c>
      <c r="N124" s="24">
        <v>0</v>
      </c>
      <c r="O124" s="17"/>
      <c r="P124" s="26">
        <v>0</v>
      </c>
      <c r="Q124" s="26">
        <v>0</v>
      </c>
      <c r="R124" s="26">
        <v>0</v>
      </c>
      <c r="S124" s="26">
        <v>0</v>
      </c>
      <c r="T124" s="24">
        <v>0</v>
      </c>
      <c r="U124" s="17"/>
      <c r="V124" s="24">
        <v>2</v>
      </c>
      <c r="W124" s="27"/>
    </row>
    <row r="125" spans="1:23" s="4" customFormat="1">
      <c r="A125" s="30"/>
      <c r="B125" s="8" t="s">
        <v>151</v>
      </c>
      <c r="C125" s="25" t="s">
        <v>34</v>
      </c>
      <c r="D125" s="26">
        <v>0</v>
      </c>
      <c r="E125" s="26">
        <v>3</v>
      </c>
      <c r="F125" s="26">
        <v>0</v>
      </c>
      <c r="G125" s="26">
        <v>0</v>
      </c>
      <c r="H125" s="24">
        <v>3</v>
      </c>
      <c r="I125" s="17"/>
      <c r="J125" s="26">
        <v>0</v>
      </c>
      <c r="K125" s="26">
        <v>1</v>
      </c>
      <c r="L125" s="26">
        <v>0</v>
      </c>
      <c r="M125" s="26">
        <v>0</v>
      </c>
      <c r="N125" s="24">
        <v>1</v>
      </c>
      <c r="O125" s="17"/>
      <c r="P125" s="26">
        <v>0</v>
      </c>
      <c r="Q125" s="26">
        <v>0</v>
      </c>
      <c r="R125" s="26">
        <v>0</v>
      </c>
      <c r="S125" s="26">
        <v>0</v>
      </c>
      <c r="T125" s="24">
        <v>0</v>
      </c>
      <c r="U125" s="17"/>
      <c r="V125" s="24">
        <v>4</v>
      </c>
      <c r="W125" s="27"/>
    </row>
    <row r="126" spans="1:23" s="4" customFormat="1">
      <c r="A126" s="30"/>
      <c r="B126" s="8" t="s">
        <v>152</v>
      </c>
      <c r="C126" s="25" t="s">
        <v>34</v>
      </c>
      <c r="D126" s="26">
        <v>0</v>
      </c>
      <c r="E126" s="26">
        <v>7</v>
      </c>
      <c r="F126" s="26">
        <v>0</v>
      </c>
      <c r="G126" s="26">
        <v>0</v>
      </c>
      <c r="H126" s="24">
        <v>7</v>
      </c>
      <c r="I126" s="17"/>
      <c r="J126" s="26">
        <v>0</v>
      </c>
      <c r="K126" s="26">
        <v>0</v>
      </c>
      <c r="L126" s="26">
        <v>0</v>
      </c>
      <c r="M126" s="26">
        <v>0</v>
      </c>
      <c r="N126" s="24">
        <v>0</v>
      </c>
      <c r="O126" s="17"/>
      <c r="P126" s="26">
        <v>0</v>
      </c>
      <c r="Q126" s="26">
        <v>0</v>
      </c>
      <c r="R126" s="26">
        <v>0</v>
      </c>
      <c r="S126" s="26">
        <v>0</v>
      </c>
      <c r="T126" s="24">
        <v>0</v>
      </c>
      <c r="U126" s="17"/>
      <c r="V126" s="24">
        <v>7</v>
      </c>
      <c r="W126" s="27"/>
    </row>
    <row r="127" spans="1:23" s="4" customFormat="1">
      <c r="A127" s="30"/>
      <c r="B127" s="8" t="s">
        <v>153</v>
      </c>
      <c r="C127" s="31" t="s">
        <v>39</v>
      </c>
      <c r="D127" s="26">
        <v>0</v>
      </c>
      <c r="E127" s="26">
        <v>1</v>
      </c>
      <c r="F127" s="26">
        <v>0</v>
      </c>
      <c r="G127" s="26">
        <v>0</v>
      </c>
      <c r="H127" s="24">
        <v>1</v>
      </c>
      <c r="I127" s="17"/>
      <c r="J127" s="26">
        <v>0</v>
      </c>
      <c r="K127" s="26">
        <v>17</v>
      </c>
      <c r="L127" s="26">
        <v>0</v>
      </c>
      <c r="M127" s="26">
        <v>0</v>
      </c>
      <c r="N127" s="24">
        <v>17</v>
      </c>
      <c r="O127" s="17"/>
      <c r="P127" s="26">
        <v>0</v>
      </c>
      <c r="Q127" s="26">
        <v>0</v>
      </c>
      <c r="R127" s="26">
        <v>0</v>
      </c>
      <c r="S127" s="26">
        <v>0</v>
      </c>
      <c r="T127" s="24">
        <v>0</v>
      </c>
      <c r="U127" s="17"/>
      <c r="V127" s="24">
        <v>18</v>
      </c>
      <c r="W127" s="27"/>
    </row>
    <row r="128" spans="1:23" s="4" customFormat="1">
      <c r="A128" s="30"/>
      <c r="B128" s="8" t="s">
        <v>154</v>
      </c>
      <c r="C128" s="31" t="s">
        <v>39</v>
      </c>
      <c r="D128" s="26">
        <v>0</v>
      </c>
      <c r="E128" s="26">
        <v>131</v>
      </c>
      <c r="F128" s="26">
        <v>0</v>
      </c>
      <c r="G128" s="26">
        <v>0</v>
      </c>
      <c r="H128" s="24">
        <v>131</v>
      </c>
      <c r="I128" s="17"/>
      <c r="J128" s="26">
        <v>0</v>
      </c>
      <c r="K128" s="26">
        <v>201</v>
      </c>
      <c r="L128" s="26">
        <v>0</v>
      </c>
      <c r="M128" s="26">
        <v>0</v>
      </c>
      <c r="N128" s="24">
        <v>201</v>
      </c>
      <c r="O128" s="17"/>
      <c r="P128" s="26">
        <v>0</v>
      </c>
      <c r="Q128" s="26">
        <v>0</v>
      </c>
      <c r="R128" s="26">
        <v>0</v>
      </c>
      <c r="S128" s="26">
        <v>0</v>
      </c>
      <c r="T128" s="24">
        <v>0</v>
      </c>
      <c r="U128" s="17"/>
      <c r="V128" s="24">
        <v>332</v>
      </c>
      <c r="W128" s="27"/>
    </row>
    <row r="129" spans="1:23" s="4" customFormat="1">
      <c r="A129" s="30"/>
      <c r="B129" s="8" t="s">
        <v>155</v>
      </c>
      <c r="C129" s="25" t="s">
        <v>34</v>
      </c>
      <c r="D129" s="26">
        <v>0</v>
      </c>
      <c r="E129" s="26">
        <v>5</v>
      </c>
      <c r="F129" s="26">
        <v>0</v>
      </c>
      <c r="G129" s="26">
        <v>0</v>
      </c>
      <c r="H129" s="24">
        <v>5</v>
      </c>
      <c r="I129" s="17"/>
      <c r="J129" s="26">
        <v>0</v>
      </c>
      <c r="K129" s="26">
        <v>0</v>
      </c>
      <c r="L129" s="26">
        <v>0</v>
      </c>
      <c r="M129" s="26">
        <v>0</v>
      </c>
      <c r="N129" s="24">
        <v>0</v>
      </c>
      <c r="O129" s="17"/>
      <c r="P129" s="26">
        <v>0</v>
      </c>
      <c r="Q129" s="26">
        <v>0</v>
      </c>
      <c r="R129" s="26">
        <v>0</v>
      </c>
      <c r="S129" s="26">
        <v>0</v>
      </c>
      <c r="T129" s="24">
        <v>0</v>
      </c>
      <c r="U129" s="17"/>
      <c r="V129" s="24">
        <v>5</v>
      </c>
      <c r="W129" s="27"/>
    </row>
    <row r="130" spans="1:23" s="4" customFormat="1">
      <c r="A130" s="30"/>
      <c r="B130" s="8" t="s">
        <v>156</v>
      </c>
      <c r="C130" s="25" t="s">
        <v>34</v>
      </c>
      <c r="D130" s="26">
        <v>333</v>
      </c>
      <c r="E130" s="26">
        <v>194</v>
      </c>
      <c r="F130" s="26">
        <v>0</v>
      </c>
      <c r="G130" s="26">
        <v>0</v>
      </c>
      <c r="H130" s="24">
        <v>527</v>
      </c>
      <c r="I130" s="17"/>
      <c r="J130" s="26">
        <v>95</v>
      </c>
      <c r="K130" s="26">
        <v>0</v>
      </c>
      <c r="L130" s="26">
        <v>0</v>
      </c>
      <c r="M130" s="26">
        <v>0</v>
      </c>
      <c r="N130" s="24">
        <v>95</v>
      </c>
      <c r="O130" s="17"/>
      <c r="P130" s="26">
        <v>0</v>
      </c>
      <c r="Q130" s="26">
        <v>0</v>
      </c>
      <c r="R130" s="26">
        <v>0</v>
      </c>
      <c r="S130" s="26">
        <v>0</v>
      </c>
      <c r="T130" s="24">
        <v>0</v>
      </c>
      <c r="U130" s="17"/>
      <c r="V130" s="24">
        <v>622</v>
      </c>
      <c r="W130" s="27"/>
    </row>
    <row r="131" spans="1:23" s="4" customFormat="1">
      <c r="A131" s="30"/>
      <c r="B131" s="8" t="s">
        <v>157</v>
      </c>
      <c r="C131" s="25" t="s">
        <v>34</v>
      </c>
      <c r="D131" s="26">
        <v>0</v>
      </c>
      <c r="E131" s="26">
        <v>55</v>
      </c>
      <c r="F131" s="26">
        <v>0</v>
      </c>
      <c r="G131" s="26">
        <v>0</v>
      </c>
      <c r="H131" s="24">
        <v>55</v>
      </c>
      <c r="I131" s="17"/>
      <c r="J131" s="26">
        <v>0</v>
      </c>
      <c r="K131" s="26">
        <v>7</v>
      </c>
      <c r="L131" s="26">
        <v>0</v>
      </c>
      <c r="M131" s="26">
        <v>0</v>
      </c>
      <c r="N131" s="24">
        <v>7</v>
      </c>
      <c r="O131" s="17"/>
      <c r="P131" s="26">
        <v>0</v>
      </c>
      <c r="Q131" s="26">
        <v>0</v>
      </c>
      <c r="R131" s="26">
        <v>0</v>
      </c>
      <c r="S131" s="26">
        <v>0</v>
      </c>
      <c r="T131" s="24">
        <v>0</v>
      </c>
      <c r="U131" s="17"/>
      <c r="V131" s="24">
        <v>62</v>
      </c>
      <c r="W131" s="27"/>
    </row>
    <row r="132" spans="1:23" s="4" customFormat="1">
      <c r="A132" s="30"/>
      <c r="B132" s="8" t="s">
        <v>189</v>
      </c>
      <c r="C132" s="25" t="s">
        <v>34</v>
      </c>
      <c r="D132" s="26">
        <v>0</v>
      </c>
      <c r="E132" s="26">
        <v>0</v>
      </c>
      <c r="F132" s="26">
        <v>0</v>
      </c>
      <c r="G132" s="26">
        <v>0</v>
      </c>
      <c r="H132" s="24">
        <v>0</v>
      </c>
      <c r="I132" s="17"/>
      <c r="J132" s="26">
        <v>0</v>
      </c>
      <c r="K132" s="26">
        <v>2</v>
      </c>
      <c r="L132" s="26">
        <v>0</v>
      </c>
      <c r="M132" s="26">
        <v>0</v>
      </c>
      <c r="N132" s="24">
        <v>2</v>
      </c>
      <c r="O132" s="17"/>
      <c r="P132" s="26">
        <v>0</v>
      </c>
      <c r="Q132" s="26">
        <v>0</v>
      </c>
      <c r="R132" s="26">
        <v>0</v>
      </c>
      <c r="S132" s="26">
        <v>0</v>
      </c>
      <c r="T132" s="24">
        <v>0</v>
      </c>
      <c r="U132" s="17"/>
      <c r="V132" s="24">
        <v>2</v>
      </c>
      <c r="W132" s="27"/>
    </row>
    <row r="133" spans="1:23" s="4" customFormat="1">
      <c r="A133" s="30"/>
      <c r="B133" s="8" t="s">
        <v>158</v>
      </c>
      <c r="C133" s="25" t="s">
        <v>34</v>
      </c>
      <c r="D133" s="26">
        <v>100</v>
      </c>
      <c r="E133" s="26">
        <v>4</v>
      </c>
      <c r="F133" s="26">
        <v>0</v>
      </c>
      <c r="G133" s="26">
        <v>0</v>
      </c>
      <c r="H133" s="24">
        <v>104</v>
      </c>
      <c r="I133" s="17"/>
      <c r="J133" s="26">
        <v>19</v>
      </c>
      <c r="K133" s="26">
        <v>2</v>
      </c>
      <c r="L133" s="26">
        <v>0</v>
      </c>
      <c r="M133" s="26">
        <v>0</v>
      </c>
      <c r="N133" s="24">
        <v>21</v>
      </c>
      <c r="O133" s="17"/>
      <c r="P133" s="26">
        <v>0</v>
      </c>
      <c r="Q133" s="26">
        <v>0</v>
      </c>
      <c r="R133" s="26">
        <v>0</v>
      </c>
      <c r="S133" s="26">
        <v>0</v>
      </c>
      <c r="T133" s="24">
        <v>0</v>
      </c>
      <c r="U133" s="17"/>
      <c r="V133" s="24">
        <v>125</v>
      </c>
      <c r="W133" s="27"/>
    </row>
    <row r="134" spans="1:23" s="4" customFormat="1">
      <c r="A134" s="30"/>
      <c r="B134" s="8" t="s">
        <v>159</v>
      </c>
      <c r="C134" s="25" t="s">
        <v>34</v>
      </c>
      <c r="D134" s="26">
        <v>0</v>
      </c>
      <c r="E134" s="26">
        <v>6</v>
      </c>
      <c r="F134" s="26">
        <v>0</v>
      </c>
      <c r="G134" s="26">
        <v>0</v>
      </c>
      <c r="H134" s="24">
        <v>6</v>
      </c>
      <c r="I134" s="17"/>
      <c r="J134" s="26">
        <v>0</v>
      </c>
      <c r="K134" s="26">
        <v>0</v>
      </c>
      <c r="L134" s="26">
        <v>0</v>
      </c>
      <c r="M134" s="26">
        <v>0</v>
      </c>
      <c r="N134" s="24">
        <v>0</v>
      </c>
      <c r="O134" s="17"/>
      <c r="P134" s="26">
        <v>0</v>
      </c>
      <c r="Q134" s="26">
        <v>0</v>
      </c>
      <c r="R134" s="26">
        <v>0</v>
      </c>
      <c r="S134" s="26">
        <v>0</v>
      </c>
      <c r="T134" s="24">
        <v>0</v>
      </c>
      <c r="U134" s="17"/>
      <c r="V134" s="24">
        <v>6</v>
      </c>
      <c r="W134" s="27"/>
    </row>
    <row r="135" spans="1:23" s="4" customFormat="1">
      <c r="A135" s="30"/>
      <c r="B135" s="8" t="s">
        <v>160</v>
      </c>
      <c r="C135" s="31" t="s">
        <v>39</v>
      </c>
      <c r="D135" s="26">
        <v>239</v>
      </c>
      <c r="E135" s="26">
        <v>599</v>
      </c>
      <c r="F135" s="26">
        <v>0</v>
      </c>
      <c r="G135" s="26">
        <v>0</v>
      </c>
      <c r="H135" s="24">
        <v>838</v>
      </c>
      <c r="I135" s="17"/>
      <c r="J135" s="26">
        <v>47</v>
      </c>
      <c r="K135" s="26">
        <v>621</v>
      </c>
      <c r="L135" s="26">
        <v>0</v>
      </c>
      <c r="M135" s="26">
        <v>0</v>
      </c>
      <c r="N135" s="24">
        <v>668</v>
      </c>
      <c r="O135" s="17"/>
      <c r="P135" s="26">
        <v>0</v>
      </c>
      <c r="Q135" s="26">
        <v>9</v>
      </c>
      <c r="R135" s="26">
        <v>0</v>
      </c>
      <c r="S135" s="26">
        <v>0</v>
      </c>
      <c r="T135" s="24">
        <v>9</v>
      </c>
      <c r="U135" s="17"/>
      <c r="V135" s="24">
        <v>1515</v>
      </c>
      <c r="W135" s="27"/>
    </row>
    <row r="136" spans="1:23" s="4" customFormat="1">
      <c r="A136" s="30"/>
      <c r="B136" s="8" t="s">
        <v>161</v>
      </c>
      <c r="C136" s="25" t="s">
        <v>34</v>
      </c>
      <c r="D136" s="26">
        <v>0</v>
      </c>
      <c r="E136" s="26">
        <v>11</v>
      </c>
      <c r="F136" s="26">
        <v>0</v>
      </c>
      <c r="G136" s="26">
        <v>0</v>
      </c>
      <c r="H136" s="24">
        <v>11</v>
      </c>
      <c r="I136" s="17"/>
      <c r="J136" s="26">
        <v>0</v>
      </c>
      <c r="K136" s="26">
        <v>0</v>
      </c>
      <c r="L136" s="26">
        <v>0</v>
      </c>
      <c r="M136" s="26">
        <v>0</v>
      </c>
      <c r="N136" s="24">
        <v>0</v>
      </c>
      <c r="O136" s="17"/>
      <c r="P136" s="26">
        <v>0</v>
      </c>
      <c r="Q136" s="26">
        <v>0</v>
      </c>
      <c r="R136" s="26">
        <v>0</v>
      </c>
      <c r="S136" s="26">
        <v>0</v>
      </c>
      <c r="T136" s="24">
        <v>0</v>
      </c>
      <c r="U136" s="17"/>
      <c r="V136" s="24">
        <v>11</v>
      </c>
      <c r="W136" s="27"/>
    </row>
    <row r="137" spans="1:23" s="4" customFormat="1">
      <c r="A137" s="30"/>
      <c r="B137" s="8" t="s">
        <v>162</v>
      </c>
      <c r="C137" s="25" t="s">
        <v>34</v>
      </c>
      <c r="D137" s="26">
        <v>0</v>
      </c>
      <c r="E137" s="26">
        <v>124</v>
      </c>
      <c r="F137" s="26">
        <v>0</v>
      </c>
      <c r="G137" s="26">
        <v>0</v>
      </c>
      <c r="H137" s="24">
        <v>124</v>
      </c>
      <c r="I137" s="17"/>
      <c r="J137" s="26">
        <v>0</v>
      </c>
      <c r="K137" s="26">
        <v>78</v>
      </c>
      <c r="L137" s="26">
        <v>0</v>
      </c>
      <c r="M137" s="26">
        <v>0</v>
      </c>
      <c r="N137" s="24">
        <v>78</v>
      </c>
      <c r="O137" s="17"/>
      <c r="P137" s="26">
        <v>0</v>
      </c>
      <c r="Q137" s="26">
        <v>0</v>
      </c>
      <c r="R137" s="26">
        <v>0</v>
      </c>
      <c r="S137" s="26">
        <v>0</v>
      </c>
      <c r="T137" s="24">
        <v>0</v>
      </c>
      <c r="U137" s="17"/>
      <c r="V137" s="24">
        <v>202</v>
      </c>
      <c r="W137" s="27"/>
    </row>
    <row r="138" spans="1:23">
      <c r="B138" s="34" t="s">
        <v>163</v>
      </c>
      <c r="C138" s="31" t="s">
        <v>39</v>
      </c>
      <c r="D138" s="26">
        <v>203</v>
      </c>
      <c r="E138" s="26">
        <v>3995</v>
      </c>
      <c r="F138" s="26">
        <v>50</v>
      </c>
      <c r="G138" s="26">
        <v>0</v>
      </c>
      <c r="H138" s="24">
        <v>4248</v>
      </c>
      <c r="I138" s="17"/>
      <c r="J138" s="26">
        <v>511</v>
      </c>
      <c r="K138" s="26">
        <v>5797</v>
      </c>
      <c r="L138" s="26">
        <v>1458</v>
      </c>
      <c r="M138" s="26">
        <v>0</v>
      </c>
      <c r="N138" s="24">
        <v>7766</v>
      </c>
      <c r="O138" s="11"/>
      <c r="P138" s="26">
        <v>897</v>
      </c>
      <c r="Q138" s="26">
        <v>4882</v>
      </c>
      <c r="R138" s="26">
        <v>367</v>
      </c>
      <c r="S138" s="26">
        <v>0</v>
      </c>
      <c r="T138" s="24">
        <v>6146</v>
      </c>
      <c r="U138" s="17"/>
      <c r="V138" s="24">
        <v>18160</v>
      </c>
      <c r="W138" s="36"/>
    </row>
    <row r="139" spans="1:23">
      <c r="B139" s="34" t="s">
        <v>164</v>
      </c>
      <c r="C139" s="31" t="s">
        <v>39</v>
      </c>
      <c r="D139" s="26">
        <v>0</v>
      </c>
      <c r="E139" s="26">
        <v>5</v>
      </c>
      <c r="F139" s="26">
        <v>0</v>
      </c>
      <c r="G139" s="26">
        <v>0</v>
      </c>
      <c r="H139" s="24">
        <v>5</v>
      </c>
      <c r="I139" s="17"/>
      <c r="J139" s="26">
        <v>0</v>
      </c>
      <c r="K139" s="26">
        <v>3</v>
      </c>
      <c r="L139" s="26">
        <v>0</v>
      </c>
      <c r="M139" s="26">
        <v>0</v>
      </c>
      <c r="N139" s="24">
        <v>3</v>
      </c>
      <c r="O139" s="11"/>
      <c r="P139" s="26">
        <v>0</v>
      </c>
      <c r="Q139" s="26">
        <v>0</v>
      </c>
      <c r="R139" s="26">
        <v>0</v>
      </c>
      <c r="S139" s="26">
        <v>0</v>
      </c>
      <c r="T139" s="24">
        <v>0</v>
      </c>
      <c r="U139" s="17"/>
      <c r="V139" s="24">
        <v>8</v>
      </c>
      <c r="W139" s="36"/>
    </row>
    <row r="140" spans="1:23">
      <c r="B140" s="34" t="s">
        <v>165</v>
      </c>
      <c r="C140" s="25" t="s">
        <v>34</v>
      </c>
      <c r="D140" s="26">
        <v>0</v>
      </c>
      <c r="E140" s="26">
        <v>22</v>
      </c>
      <c r="F140" s="26">
        <v>0</v>
      </c>
      <c r="G140" s="26">
        <v>0</v>
      </c>
      <c r="H140" s="24">
        <v>22</v>
      </c>
      <c r="I140" s="17"/>
      <c r="J140" s="26">
        <v>0</v>
      </c>
      <c r="K140" s="26">
        <v>8</v>
      </c>
      <c r="L140" s="26">
        <v>0</v>
      </c>
      <c r="M140" s="26">
        <v>0</v>
      </c>
      <c r="N140" s="24">
        <v>8</v>
      </c>
      <c r="O140" s="11"/>
      <c r="P140" s="26">
        <v>0</v>
      </c>
      <c r="Q140" s="26">
        <v>0</v>
      </c>
      <c r="R140" s="26">
        <v>0</v>
      </c>
      <c r="S140" s="26">
        <v>0</v>
      </c>
      <c r="T140" s="24">
        <v>0</v>
      </c>
      <c r="U140" s="17"/>
      <c r="V140" s="24">
        <v>30</v>
      </c>
      <c r="W140" s="36"/>
    </row>
    <row r="141" spans="1:23">
      <c r="B141" s="8" t="s">
        <v>166</v>
      </c>
      <c r="C141" s="25" t="s">
        <v>34</v>
      </c>
      <c r="D141" s="26">
        <v>0</v>
      </c>
      <c r="E141" s="26">
        <v>128</v>
      </c>
      <c r="F141" s="26">
        <v>0</v>
      </c>
      <c r="G141" s="26">
        <v>0</v>
      </c>
      <c r="H141" s="24">
        <v>128</v>
      </c>
      <c r="I141" s="11"/>
      <c r="J141" s="26">
        <v>0</v>
      </c>
      <c r="K141" s="26">
        <v>53</v>
      </c>
      <c r="L141" s="26">
        <v>0</v>
      </c>
      <c r="M141" s="26">
        <v>0</v>
      </c>
      <c r="N141" s="24">
        <v>53</v>
      </c>
      <c r="O141" s="11"/>
      <c r="P141" s="26">
        <v>0</v>
      </c>
      <c r="Q141" s="26">
        <v>0</v>
      </c>
      <c r="R141" s="26">
        <v>0</v>
      </c>
      <c r="S141" s="26">
        <v>0</v>
      </c>
      <c r="T141" s="24">
        <v>0</v>
      </c>
      <c r="U141" s="37"/>
      <c r="V141" s="24">
        <v>181</v>
      </c>
      <c r="W141" s="36"/>
    </row>
    <row r="142" spans="1:23">
      <c r="B142" s="8" t="s">
        <v>167</v>
      </c>
      <c r="C142" s="25" t="s">
        <v>34</v>
      </c>
      <c r="D142" s="26">
        <v>0</v>
      </c>
      <c r="E142" s="26">
        <v>6</v>
      </c>
      <c r="F142" s="26">
        <v>0</v>
      </c>
      <c r="G142" s="26">
        <v>0</v>
      </c>
      <c r="H142" s="24">
        <v>6</v>
      </c>
      <c r="I142" s="11"/>
      <c r="J142" s="26">
        <v>0</v>
      </c>
      <c r="K142" s="26">
        <v>1</v>
      </c>
      <c r="L142" s="26">
        <v>0</v>
      </c>
      <c r="M142" s="26">
        <v>0</v>
      </c>
      <c r="N142" s="24">
        <v>1</v>
      </c>
      <c r="O142" s="11"/>
      <c r="P142" s="26">
        <v>0</v>
      </c>
      <c r="Q142" s="26">
        <v>0</v>
      </c>
      <c r="R142" s="26">
        <v>0</v>
      </c>
      <c r="S142" s="26">
        <v>0</v>
      </c>
      <c r="T142" s="24">
        <v>0</v>
      </c>
      <c r="U142" s="37"/>
      <c r="V142" s="24">
        <v>7</v>
      </c>
      <c r="W142" s="36"/>
    </row>
    <row r="143" spans="1:23">
      <c r="B143" s="8" t="s">
        <v>168</v>
      </c>
      <c r="C143" s="25" t="s">
        <v>34</v>
      </c>
      <c r="D143" s="26">
        <v>0</v>
      </c>
      <c r="E143" s="26">
        <v>3</v>
      </c>
      <c r="F143" s="26">
        <v>0</v>
      </c>
      <c r="G143" s="26">
        <v>0</v>
      </c>
      <c r="H143" s="24">
        <v>3</v>
      </c>
      <c r="I143" s="11"/>
      <c r="J143" s="26">
        <v>0</v>
      </c>
      <c r="K143" s="26">
        <v>4</v>
      </c>
      <c r="L143" s="26">
        <v>0</v>
      </c>
      <c r="M143" s="26">
        <v>0</v>
      </c>
      <c r="N143" s="24">
        <v>4</v>
      </c>
      <c r="O143" s="11"/>
      <c r="P143" s="26">
        <v>0</v>
      </c>
      <c r="Q143" s="26">
        <v>0</v>
      </c>
      <c r="R143" s="26">
        <v>0</v>
      </c>
      <c r="S143" s="26">
        <v>0</v>
      </c>
      <c r="T143" s="24">
        <v>0</v>
      </c>
      <c r="U143" s="37"/>
      <c r="V143" s="24">
        <v>7</v>
      </c>
      <c r="W143" s="36"/>
    </row>
    <row r="144" spans="1:23">
      <c r="B144" s="34" t="s">
        <v>169</v>
      </c>
      <c r="C144" s="25" t="s">
        <v>34</v>
      </c>
      <c r="D144" s="26">
        <v>0</v>
      </c>
      <c r="E144" s="26">
        <v>3</v>
      </c>
      <c r="F144" s="26">
        <v>0</v>
      </c>
      <c r="G144" s="26">
        <v>0</v>
      </c>
      <c r="H144" s="24">
        <v>3</v>
      </c>
      <c r="I144" s="11"/>
      <c r="J144" s="26">
        <v>0</v>
      </c>
      <c r="K144" s="26">
        <v>0</v>
      </c>
      <c r="L144" s="26">
        <v>0</v>
      </c>
      <c r="M144" s="26">
        <v>0</v>
      </c>
      <c r="N144" s="24">
        <v>0</v>
      </c>
      <c r="O144" s="11"/>
      <c r="P144" s="26">
        <v>0</v>
      </c>
      <c r="Q144" s="26">
        <v>0</v>
      </c>
      <c r="R144" s="26">
        <v>0</v>
      </c>
      <c r="S144" s="26">
        <v>0</v>
      </c>
      <c r="T144" s="24">
        <v>0</v>
      </c>
      <c r="U144" s="37"/>
      <c r="V144" s="24">
        <v>3</v>
      </c>
      <c r="W144" s="36"/>
    </row>
    <row r="145" spans="1:23">
      <c r="B145" s="38" t="s">
        <v>170</v>
      </c>
      <c r="C145" s="38"/>
      <c r="D145" s="39">
        <v>1504</v>
      </c>
      <c r="E145" s="39">
        <v>13193</v>
      </c>
      <c r="F145" s="39">
        <v>79</v>
      </c>
      <c r="G145" s="39">
        <v>165</v>
      </c>
      <c r="H145" s="40">
        <v>14941</v>
      </c>
      <c r="I145" s="11"/>
      <c r="J145" s="39">
        <v>749</v>
      </c>
      <c r="K145" s="39">
        <v>11858</v>
      </c>
      <c r="L145" s="39">
        <v>1534</v>
      </c>
      <c r="M145" s="39">
        <v>1</v>
      </c>
      <c r="N145" s="40">
        <v>14142</v>
      </c>
      <c r="O145" s="11"/>
      <c r="P145" s="40">
        <v>903</v>
      </c>
      <c r="Q145" s="39">
        <v>5130</v>
      </c>
      <c r="R145" s="40">
        <v>404</v>
      </c>
      <c r="S145" s="40">
        <v>0</v>
      </c>
      <c r="T145" s="40">
        <v>6437</v>
      </c>
      <c r="U145" s="11"/>
      <c r="V145" s="40">
        <v>35520</v>
      </c>
    </row>
    <row r="146" spans="1:23">
      <c r="D146" s="41">
        <v>0</v>
      </c>
      <c r="E146" s="41">
        <v>0</v>
      </c>
      <c r="F146" s="41">
        <v>0</v>
      </c>
      <c r="G146" s="41">
        <v>0</v>
      </c>
      <c r="H146" s="41">
        <v>0</v>
      </c>
      <c r="J146" s="41">
        <v>0</v>
      </c>
      <c r="K146" s="41">
        <v>0</v>
      </c>
      <c r="L146" s="41">
        <v>0</v>
      </c>
      <c r="M146" s="41">
        <v>0</v>
      </c>
      <c r="N146" s="41">
        <v>0</v>
      </c>
      <c r="P146" s="41">
        <v>0</v>
      </c>
      <c r="Q146" s="41">
        <v>0</v>
      </c>
      <c r="R146" s="41">
        <v>0</v>
      </c>
      <c r="S146" s="41">
        <v>0</v>
      </c>
      <c r="T146" s="41">
        <v>0</v>
      </c>
      <c r="V146" s="42">
        <v>0</v>
      </c>
      <c r="W146" s="36"/>
    </row>
    <row r="147" spans="1:23">
      <c r="D147" s="43"/>
      <c r="E147" s="43"/>
      <c r="F147" s="43"/>
      <c r="G147" s="43"/>
      <c r="H147" s="43"/>
      <c r="J147" s="43"/>
      <c r="K147" s="43"/>
      <c r="L147" s="43"/>
      <c r="M147" s="43"/>
      <c r="N147" s="43"/>
      <c r="P147" s="43"/>
      <c r="Q147" s="43"/>
      <c r="R147" s="43"/>
      <c r="S147" s="43"/>
      <c r="T147" s="43"/>
      <c r="V147" s="7"/>
    </row>
    <row r="148" spans="1:23">
      <c r="B148" s="44" t="s">
        <v>171</v>
      </c>
    </row>
    <row r="149" spans="1:23">
      <c r="B149" s="45" t="s">
        <v>172</v>
      </c>
      <c r="C149" s="25" t="s">
        <v>34</v>
      </c>
      <c r="D149" s="46">
        <v>786</v>
      </c>
      <c r="E149" s="46">
        <v>5297</v>
      </c>
      <c r="F149" s="46">
        <v>0</v>
      </c>
      <c r="G149" s="46">
        <v>0</v>
      </c>
      <c r="H149" s="46">
        <v>6083</v>
      </c>
      <c r="I149" s="47"/>
      <c r="J149" s="46">
        <v>151</v>
      </c>
      <c r="K149" s="46">
        <v>2997</v>
      </c>
      <c r="L149" s="46">
        <v>2</v>
      </c>
      <c r="M149" s="46">
        <v>0</v>
      </c>
      <c r="N149" s="46">
        <v>3150</v>
      </c>
      <c r="O149" s="47"/>
      <c r="P149" s="46">
        <v>6</v>
      </c>
      <c r="Q149" s="46">
        <v>124</v>
      </c>
      <c r="R149" s="46">
        <v>0</v>
      </c>
      <c r="S149" s="46">
        <v>0</v>
      </c>
      <c r="T149" s="46">
        <v>130</v>
      </c>
      <c r="U149" s="47"/>
      <c r="V149" s="46">
        <v>9363</v>
      </c>
    </row>
    <row r="150" spans="1:23">
      <c r="B150" s="48" t="s">
        <v>173</v>
      </c>
      <c r="C150" s="31" t="s">
        <v>39</v>
      </c>
      <c r="D150" s="49">
        <v>718</v>
      </c>
      <c r="E150" s="49">
        <v>7896</v>
      </c>
      <c r="F150" s="49">
        <v>79</v>
      </c>
      <c r="G150" s="49">
        <v>165</v>
      </c>
      <c r="H150" s="49">
        <v>8858</v>
      </c>
      <c r="J150" s="49">
        <v>598</v>
      </c>
      <c r="K150" s="49">
        <v>8861</v>
      </c>
      <c r="L150" s="49">
        <v>1532</v>
      </c>
      <c r="M150" s="49">
        <v>1</v>
      </c>
      <c r="N150" s="49">
        <v>10992</v>
      </c>
      <c r="P150" s="49">
        <v>897</v>
      </c>
      <c r="Q150" s="49">
        <v>5006</v>
      </c>
      <c r="R150" s="49">
        <v>404</v>
      </c>
      <c r="S150" s="49">
        <v>0</v>
      </c>
      <c r="T150" s="49">
        <v>6307</v>
      </c>
      <c r="V150" s="49">
        <v>26157</v>
      </c>
    </row>
    <row r="151" spans="1:23">
      <c r="B151" s="48" t="s">
        <v>174</v>
      </c>
      <c r="D151" s="50">
        <v>1504</v>
      </c>
      <c r="E151" s="50">
        <v>13193</v>
      </c>
      <c r="F151" s="50">
        <v>79</v>
      </c>
      <c r="G151" s="50">
        <v>165</v>
      </c>
      <c r="H151" s="50">
        <v>14941</v>
      </c>
      <c r="J151" s="50">
        <v>749</v>
      </c>
      <c r="K151" s="50">
        <v>11858</v>
      </c>
      <c r="L151" s="50">
        <v>1534</v>
      </c>
      <c r="M151" s="50">
        <v>1</v>
      </c>
      <c r="N151" s="50">
        <v>14142</v>
      </c>
      <c r="P151" s="50">
        <v>903</v>
      </c>
      <c r="Q151" s="50">
        <v>5130</v>
      </c>
      <c r="R151" s="50">
        <v>404</v>
      </c>
      <c r="S151" s="50">
        <v>0</v>
      </c>
      <c r="T151" s="50">
        <v>6437</v>
      </c>
      <c r="V151" s="50">
        <v>35520</v>
      </c>
    </row>
    <row r="152" spans="1:23">
      <c r="B152" s="34"/>
      <c r="C152" s="34"/>
      <c r="D152" s="43">
        <v>0</v>
      </c>
      <c r="E152" s="43">
        <v>0</v>
      </c>
      <c r="F152" s="43">
        <v>0</v>
      </c>
      <c r="G152" s="43">
        <v>0</v>
      </c>
      <c r="H152" s="43">
        <v>0</v>
      </c>
      <c r="J152" s="43">
        <v>0</v>
      </c>
      <c r="K152" s="43">
        <v>0</v>
      </c>
      <c r="L152" s="43">
        <v>0</v>
      </c>
      <c r="M152" s="43">
        <v>0</v>
      </c>
      <c r="N152" s="43">
        <v>0</v>
      </c>
      <c r="P152" s="43">
        <v>0</v>
      </c>
      <c r="Q152" s="43">
        <v>0</v>
      </c>
      <c r="R152" s="43">
        <v>0</v>
      </c>
      <c r="S152" s="43">
        <v>0</v>
      </c>
      <c r="T152" s="43">
        <v>0</v>
      </c>
      <c r="V152" s="43">
        <v>0</v>
      </c>
    </row>
    <row r="153" spans="1:23">
      <c r="B153" s="34"/>
      <c r="C153" s="34"/>
      <c r="D153" s="43"/>
      <c r="E153" s="43"/>
      <c r="F153" s="43"/>
      <c r="G153" s="43"/>
      <c r="H153" s="43"/>
      <c r="J153" s="43"/>
      <c r="K153" s="43"/>
      <c r="L153" s="43"/>
      <c r="M153" s="43"/>
      <c r="N153" s="43"/>
      <c r="P153" s="43"/>
      <c r="Q153" s="43"/>
      <c r="R153" s="43"/>
      <c r="S153" s="43"/>
      <c r="T153" s="43"/>
      <c r="V153" s="43"/>
    </row>
    <row r="154" spans="1:23">
      <c r="B154" s="44" t="s">
        <v>175</v>
      </c>
    </row>
    <row r="155" spans="1:23">
      <c r="B155" s="45" t="s">
        <v>176</v>
      </c>
      <c r="C155" s="25" t="s">
        <v>34</v>
      </c>
      <c r="D155" s="46">
        <v>6</v>
      </c>
      <c r="E155" s="46">
        <v>86</v>
      </c>
      <c r="F155" s="46">
        <v>0</v>
      </c>
      <c r="G155" s="46">
        <v>0</v>
      </c>
      <c r="H155" s="46">
        <v>86</v>
      </c>
      <c r="I155" s="47"/>
      <c r="J155" s="46">
        <v>5</v>
      </c>
      <c r="K155" s="46">
        <v>60</v>
      </c>
      <c r="L155" s="46">
        <v>1</v>
      </c>
      <c r="M155" s="46">
        <v>0</v>
      </c>
      <c r="N155" s="46">
        <v>61</v>
      </c>
      <c r="O155" s="47"/>
      <c r="P155" s="46">
        <v>1</v>
      </c>
      <c r="Q155" s="46">
        <v>11</v>
      </c>
      <c r="R155" s="46">
        <v>0</v>
      </c>
      <c r="S155" s="46">
        <v>0</v>
      </c>
      <c r="T155" s="46">
        <v>11</v>
      </c>
      <c r="U155" s="47"/>
      <c r="V155" s="46">
        <v>89</v>
      </c>
    </row>
    <row r="156" spans="1:23" s="4" customFormat="1" ht="13.5" thickBot="1">
      <c r="A156" s="30"/>
      <c r="B156" s="48" t="s">
        <v>177</v>
      </c>
      <c r="C156" s="31" t="s">
        <v>39</v>
      </c>
      <c r="D156" s="49">
        <v>7</v>
      </c>
      <c r="E156" s="49">
        <v>38</v>
      </c>
      <c r="F156" s="49">
        <v>2</v>
      </c>
      <c r="G156" s="49">
        <v>4</v>
      </c>
      <c r="H156" s="51">
        <v>38</v>
      </c>
      <c r="I156" s="52"/>
      <c r="J156" s="49">
        <v>4</v>
      </c>
      <c r="K156" s="49">
        <v>35</v>
      </c>
      <c r="L156" s="49">
        <v>6</v>
      </c>
      <c r="M156" s="49">
        <v>1</v>
      </c>
      <c r="N156" s="51">
        <v>36</v>
      </c>
      <c r="O156" s="52"/>
      <c r="P156" s="49">
        <v>1</v>
      </c>
      <c r="Q156" s="49">
        <v>10</v>
      </c>
      <c r="R156" s="49">
        <v>3</v>
      </c>
      <c r="S156" s="49">
        <v>0</v>
      </c>
      <c r="T156" s="51">
        <v>10</v>
      </c>
      <c r="U156" s="49"/>
      <c r="V156" s="51">
        <v>44</v>
      </c>
      <c r="W156" s="23"/>
    </row>
    <row r="157" spans="1:23" ht="13.5" thickBot="1">
      <c r="B157" s="48" t="s">
        <v>178</v>
      </c>
      <c r="D157" s="43">
        <v>13</v>
      </c>
      <c r="E157" s="43">
        <v>124</v>
      </c>
      <c r="F157" s="43">
        <v>2</v>
      </c>
      <c r="G157" s="43">
        <v>4</v>
      </c>
      <c r="H157" s="53">
        <v>124</v>
      </c>
      <c r="J157" s="43">
        <v>9</v>
      </c>
      <c r="K157" s="43">
        <v>95</v>
      </c>
      <c r="L157" s="43">
        <v>7</v>
      </c>
      <c r="M157" s="43">
        <v>1</v>
      </c>
      <c r="N157" s="53">
        <v>97</v>
      </c>
      <c r="P157" s="43">
        <v>2</v>
      </c>
      <c r="Q157" s="43">
        <v>21</v>
      </c>
      <c r="R157" s="43">
        <v>3</v>
      </c>
      <c r="S157" s="43">
        <v>0</v>
      </c>
      <c r="T157" s="53">
        <v>21</v>
      </c>
      <c r="V157" s="53">
        <v>133</v>
      </c>
    </row>
    <row r="159" spans="1:23">
      <c r="B159" s="35" t="s">
        <v>179</v>
      </c>
      <c r="D159" s="43"/>
      <c r="E159" s="43"/>
      <c r="F159" s="43"/>
      <c r="G159" s="43"/>
      <c r="H159" s="43"/>
      <c r="J159" s="43"/>
      <c r="K159" s="43"/>
      <c r="L159" s="43"/>
      <c r="M159" s="43"/>
      <c r="N159" s="43"/>
      <c r="P159" s="43"/>
      <c r="Q159" s="43"/>
      <c r="R159" s="43"/>
      <c r="S159" s="43"/>
      <c r="T159" s="43"/>
      <c r="V159" s="43"/>
    </row>
  </sheetData>
  <mergeCells count="3">
    <mergeCell ref="D4:H4"/>
    <mergeCell ref="J4:N4"/>
    <mergeCell ref="P4:T4"/>
  </mergeCells>
  <phoneticPr fontId="19" type="noConversion"/>
  <pageMargins left="0.7" right="0.7" top="0.75" bottom="0.75" header="0.3" footer="0.3"/>
  <pageSetup paperSize="5" scale="76" fitToHeight="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zoomScale="115" zoomScaleNormal="115" zoomScaleSheetLayoutView="120" workbookViewId="0"/>
  </sheetViews>
  <sheetFormatPr defaultColWidth="9.140625" defaultRowHeight="12.75"/>
  <cols>
    <col min="1" max="1" width="23.28515625" style="101" customWidth="1"/>
    <col min="2" max="5" width="14.85546875" style="101" customWidth="1"/>
    <col min="6" max="16384" width="9.140625" style="101"/>
  </cols>
  <sheetData>
    <row r="1" spans="1:7">
      <c r="A1" s="100" t="s">
        <v>227</v>
      </c>
    </row>
    <row r="2" spans="1:7">
      <c r="A2" s="100" t="s">
        <v>228</v>
      </c>
    </row>
    <row r="3" spans="1:7">
      <c r="A3" s="102" t="s">
        <v>333</v>
      </c>
    </row>
    <row r="4" spans="1:7">
      <c r="B4" s="109"/>
      <c r="C4" s="109"/>
      <c r="D4" s="109"/>
    </row>
    <row r="5" spans="1:7" ht="36" customHeight="1" thickBot="1">
      <c r="B5" s="103" t="s">
        <v>315</v>
      </c>
      <c r="C5" s="104" t="s">
        <v>200</v>
      </c>
      <c r="D5" s="103" t="s">
        <v>316</v>
      </c>
      <c r="E5" s="103" t="s">
        <v>199</v>
      </c>
    </row>
    <row r="6" spans="1:7">
      <c r="A6" s="105" t="s">
        <v>198</v>
      </c>
      <c r="B6" s="95">
        <v>4597</v>
      </c>
      <c r="C6" s="95">
        <v>811</v>
      </c>
      <c r="D6" s="95">
        <v>502</v>
      </c>
      <c r="E6" s="95">
        <f t="shared" ref="E6:E12" si="0">SUM(B6:D6)</f>
        <v>5910</v>
      </c>
      <c r="G6" s="106"/>
    </row>
    <row r="7" spans="1:7">
      <c r="A7" s="105" t="s">
        <v>239</v>
      </c>
      <c r="B7" s="95">
        <v>2188</v>
      </c>
      <c r="C7" s="354">
        <v>0</v>
      </c>
      <c r="D7" s="95">
        <v>52</v>
      </c>
      <c r="E7" s="95">
        <f t="shared" si="0"/>
        <v>2240</v>
      </c>
      <c r="G7" s="106"/>
    </row>
    <row r="8" spans="1:7">
      <c r="A8" s="105" t="s">
        <v>197</v>
      </c>
      <c r="B8" s="95">
        <v>18</v>
      </c>
      <c r="C8" s="354">
        <v>0</v>
      </c>
      <c r="D8" s="95">
        <v>285</v>
      </c>
      <c r="E8" s="95">
        <f t="shared" si="0"/>
        <v>303</v>
      </c>
      <c r="G8" s="106"/>
    </row>
    <row r="9" spans="1:7">
      <c r="A9" s="105" t="s">
        <v>196</v>
      </c>
      <c r="B9" s="95">
        <v>12</v>
      </c>
      <c r="C9" s="480">
        <v>0</v>
      </c>
      <c r="D9" s="67">
        <v>2</v>
      </c>
      <c r="E9" s="95">
        <f t="shared" si="0"/>
        <v>14</v>
      </c>
      <c r="G9" s="106"/>
    </row>
    <row r="10" spans="1:7">
      <c r="A10" s="105" t="s">
        <v>195</v>
      </c>
      <c r="B10" s="95">
        <v>4</v>
      </c>
      <c r="C10" s="480">
        <v>0</v>
      </c>
      <c r="D10" s="480">
        <v>0</v>
      </c>
      <c r="E10" s="95">
        <f t="shared" si="0"/>
        <v>4</v>
      </c>
      <c r="G10" s="106"/>
    </row>
    <row r="11" spans="1:7">
      <c r="A11" s="105" t="s">
        <v>323</v>
      </c>
      <c r="B11" s="95">
        <v>13</v>
      </c>
      <c r="C11" s="356">
        <v>0</v>
      </c>
      <c r="D11" s="356">
        <v>0</v>
      </c>
      <c r="E11" s="95">
        <f t="shared" si="0"/>
        <v>13</v>
      </c>
      <c r="G11" s="106"/>
    </row>
    <row r="12" spans="1:7" ht="13.5" thickBot="1">
      <c r="A12" s="107" t="s">
        <v>194</v>
      </c>
      <c r="B12" s="108">
        <f>SUM(B6:B11)</f>
        <v>6832</v>
      </c>
      <c r="C12" s="108">
        <f>SUM(C6:C11)</f>
        <v>811</v>
      </c>
      <c r="D12" s="108">
        <f>SUM(D6:D11)</f>
        <v>841</v>
      </c>
      <c r="E12" s="108">
        <f t="shared" si="0"/>
        <v>8484</v>
      </c>
      <c r="G12" s="106"/>
    </row>
    <row r="13" spans="1:7" ht="13.5" thickTop="1"/>
    <row r="15" spans="1:7">
      <c r="B15" s="106"/>
      <c r="C15" s="106"/>
      <c r="D15" s="106"/>
      <c r="E15" s="106"/>
    </row>
  </sheetData>
  <phoneticPr fontId="21" type="noConversion"/>
  <pageMargins left="0.7" right="0.7" top="0.75" bottom="0.75" header="0.3" footer="0.3"/>
  <pageSetup paperSize="9" scale="8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7"/>
  <sheetViews>
    <sheetView zoomScale="115" zoomScaleNormal="115" zoomScaleSheetLayoutView="110" workbookViewId="0"/>
  </sheetViews>
  <sheetFormatPr defaultRowHeight="12.75"/>
  <cols>
    <col min="1" max="1" width="10.5703125" style="88" customWidth="1"/>
    <col min="2" max="2" width="12.5703125" style="86" customWidth="1"/>
    <col min="3" max="3" width="1.5703125" style="87" customWidth="1"/>
    <col min="4" max="4" width="12.5703125" style="86" customWidth="1"/>
    <col min="5" max="5" width="1.42578125" style="88" customWidth="1"/>
    <col min="6" max="6" width="12.5703125" style="86" customWidth="1"/>
    <col min="7" max="7" width="2.140625" style="88" customWidth="1"/>
    <col min="8" max="8" width="12.5703125" style="88" customWidth="1"/>
    <col min="9" max="228" width="9.140625" style="88"/>
    <col min="229" max="229" width="14.28515625" style="88" customWidth="1"/>
    <col min="230" max="231" width="9.140625" style="88"/>
    <col min="232" max="232" width="2.140625" style="88" customWidth="1"/>
    <col min="233" max="234" width="9.140625" style="88"/>
    <col min="235" max="235" width="2.140625" style="88" customWidth="1"/>
    <col min="236" max="237" width="9.140625" style="88"/>
    <col min="238" max="238" width="2.140625" style="88" customWidth="1"/>
    <col min="239" max="240" width="9.140625" style="88"/>
    <col min="241" max="241" width="2.140625" style="88" customWidth="1"/>
    <col min="242" max="243" width="9.140625" style="88"/>
    <col min="244" max="244" width="2.140625" style="88" customWidth="1"/>
    <col min="245" max="246" width="9.140625" style="88"/>
    <col min="247" max="247" width="2.140625" style="88" customWidth="1"/>
    <col min="248" max="249" width="9.140625" style="88"/>
    <col min="250" max="250" width="2.140625" style="88" customWidth="1"/>
    <col min="251" max="484" width="9.140625" style="88"/>
    <col min="485" max="485" width="14.28515625" style="88" customWidth="1"/>
    <col min="486" max="487" width="9.140625" style="88"/>
    <col min="488" max="488" width="2.140625" style="88" customWidth="1"/>
    <col min="489" max="490" width="9.140625" style="88"/>
    <col min="491" max="491" width="2.140625" style="88" customWidth="1"/>
    <col min="492" max="493" width="9.140625" style="88"/>
    <col min="494" max="494" width="2.140625" style="88" customWidth="1"/>
    <col min="495" max="496" width="9.140625" style="88"/>
    <col min="497" max="497" width="2.140625" style="88" customWidth="1"/>
    <col min="498" max="499" width="9.140625" style="88"/>
    <col min="500" max="500" width="2.140625" style="88" customWidth="1"/>
    <col min="501" max="502" width="9.140625" style="88"/>
    <col min="503" max="503" width="2.140625" style="88" customWidth="1"/>
    <col min="504" max="505" width="9.140625" style="88"/>
    <col min="506" max="506" width="2.140625" style="88" customWidth="1"/>
    <col min="507" max="740" width="9.140625" style="88"/>
    <col min="741" max="741" width="14.28515625" style="88" customWidth="1"/>
    <col min="742" max="743" width="9.140625" style="88"/>
    <col min="744" max="744" width="2.140625" style="88" customWidth="1"/>
    <col min="745" max="746" width="9.140625" style="88"/>
    <col min="747" max="747" width="2.140625" style="88" customWidth="1"/>
    <col min="748" max="749" width="9.140625" style="88"/>
    <col min="750" max="750" width="2.140625" style="88" customWidth="1"/>
    <col min="751" max="752" width="9.140625" style="88"/>
    <col min="753" max="753" width="2.140625" style="88" customWidth="1"/>
    <col min="754" max="755" width="9.140625" style="88"/>
    <col min="756" max="756" width="2.140625" style="88" customWidth="1"/>
    <col min="757" max="758" width="9.140625" style="88"/>
    <col min="759" max="759" width="2.140625" style="88" customWidth="1"/>
    <col min="760" max="761" width="9.140625" style="88"/>
    <col min="762" max="762" width="2.140625" style="88" customWidth="1"/>
    <col min="763" max="996" width="9.140625" style="88"/>
    <col min="997" max="997" width="14.28515625" style="88" customWidth="1"/>
    <col min="998" max="999" width="9.140625" style="88"/>
    <col min="1000" max="1000" width="2.140625" style="88" customWidth="1"/>
    <col min="1001" max="1002" width="9.140625" style="88"/>
    <col min="1003" max="1003" width="2.140625" style="88" customWidth="1"/>
    <col min="1004" max="1005" width="9.140625" style="88"/>
    <col min="1006" max="1006" width="2.140625" style="88" customWidth="1"/>
    <col min="1007" max="1008" width="9.140625" style="88"/>
    <col min="1009" max="1009" width="2.140625" style="88" customWidth="1"/>
    <col min="1010" max="1011" width="9.140625" style="88"/>
    <col min="1012" max="1012" width="2.140625" style="88" customWidth="1"/>
    <col min="1013" max="1014" width="9.140625" style="88"/>
    <col min="1015" max="1015" width="2.140625" style="88" customWidth="1"/>
    <col min="1016" max="1017" width="9.140625" style="88"/>
    <col min="1018" max="1018" width="2.140625" style="88" customWidth="1"/>
    <col min="1019" max="1252" width="9.140625" style="88"/>
    <col min="1253" max="1253" width="14.28515625" style="88" customWidth="1"/>
    <col min="1254" max="1255" width="9.140625" style="88"/>
    <col min="1256" max="1256" width="2.140625" style="88" customWidth="1"/>
    <col min="1257" max="1258" width="9.140625" style="88"/>
    <col min="1259" max="1259" width="2.140625" style="88" customWidth="1"/>
    <col min="1260" max="1261" width="9.140625" style="88"/>
    <col min="1262" max="1262" width="2.140625" style="88" customWidth="1"/>
    <col min="1263" max="1264" width="9.140625" style="88"/>
    <col min="1265" max="1265" width="2.140625" style="88" customWidth="1"/>
    <col min="1266" max="1267" width="9.140625" style="88"/>
    <col min="1268" max="1268" width="2.140625" style="88" customWidth="1"/>
    <col min="1269" max="1270" width="9.140625" style="88"/>
    <col min="1271" max="1271" width="2.140625" style="88" customWidth="1"/>
    <col min="1272" max="1273" width="9.140625" style="88"/>
    <col min="1274" max="1274" width="2.140625" style="88" customWidth="1"/>
    <col min="1275" max="1508" width="9.140625" style="88"/>
    <col min="1509" max="1509" width="14.28515625" style="88" customWidth="1"/>
    <col min="1510" max="1511" width="9.140625" style="88"/>
    <col min="1512" max="1512" width="2.140625" style="88" customWidth="1"/>
    <col min="1513" max="1514" width="9.140625" style="88"/>
    <col min="1515" max="1515" width="2.140625" style="88" customWidth="1"/>
    <col min="1516" max="1517" width="9.140625" style="88"/>
    <col min="1518" max="1518" width="2.140625" style="88" customWidth="1"/>
    <col min="1519" max="1520" width="9.140625" style="88"/>
    <col min="1521" max="1521" width="2.140625" style="88" customWidth="1"/>
    <col min="1522" max="1523" width="9.140625" style="88"/>
    <col min="1524" max="1524" width="2.140625" style="88" customWidth="1"/>
    <col min="1525" max="1526" width="9.140625" style="88"/>
    <col min="1527" max="1527" width="2.140625" style="88" customWidth="1"/>
    <col min="1528" max="1529" width="9.140625" style="88"/>
    <col min="1530" max="1530" width="2.140625" style="88" customWidth="1"/>
    <col min="1531" max="1764" width="9.140625" style="88"/>
    <col min="1765" max="1765" width="14.28515625" style="88" customWidth="1"/>
    <col min="1766" max="1767" width="9.140625" style="88"/>
    <col min="1768" max="1768" width="2.140625" style="88" customWidth="1"/>
    <col min="1769" max="1770" width="9.140625" style="88"/>
    <col min="1771" max="1771" width="2.140625" style="88" customWidth="1"/>
    <col min="1772" max="1773" width="9.140625" style="88"/>
    <col min="1774" max="1774" width="2.140625" style="88" customWidth="1"/>
    <col min="1775" max="1776" width="9.140625" style="88"/>
    <col min="1777" max="1777" width="2.140625" style="88" customWidth="1"/>
    <col min="1778" max="1779" width="9.140625" style="88"/>
    <col min="1780" max="1780" width="2.140625" style="88" customWidth="1"/>
    <col min="1781" max="1782" width="9.140625" style="88"/>
    <col min="1783" max="1783" width="2.140625" style="88" customWidth="1"/>
    <col min="1784" max="1785" width="9.140625" style="88"/>
    <col min="1786" max="1786" width="2.140625" style="88" customWidth="1"/>
    <col min="1787" max="2020" width="9.140625" style="88"/>
    <col min="2021" max="2021" width="14.28515625" style="88" customWidth="1"/>
    <col min="2022" max="2023" width="9.140625" style="88"/>
    <col min="2024" max="2024" width="2.140625" style="88" customWidth="1"/>
    <col min="2025" max="2026" width="9.140625" style="88"/>
    <col min="2027" max="2027" width="2.140625" style="88" customWidth="1"/>
    <col min="2028" max="2029" width="9.140625" style="88"/>
    <col min="2030" max="2030" width="2.140625" style="88" customWidth="1"/>
    <col min="2031" max="2032" width="9.140625" style="88"/>
    <col min="2033" max="2033" width="2.140625" style="88" customWidth="1"/>
    <col min="2034" max="2035" width="9.140625" style="88"/>
    <col min="2036" max="2036" width="2.140625" style="88" customWidth="1"/>
    <col min="2037" max="2038" width="9.140625" style="88"/>
    <col min="2039" max="2039" width="2.140625" style="88" customWidth="1"/>
    <col min="2040" max="2041" width="9.140625" style="88"/>
    <col min="2042" max="2042" width="2.140625" style="88" customWidth="1"/>
    <col min="2043" max="2276" width="9.140625" style="88"/>
    <col min="2277" max="2277" width="14.28515625" style="88" customWidth="1"/>
    <col min="2278" max="2279" width="9.140625" style="88"/>
    <col min="2280" max="2280" width="2.140625" style="88" customWidth="1"/>
    <col min="2281" max="2282" width="9.140625" style="88"/>
    <col min="2283" max="2283" width="2.140625" style="88" customWidth="1"/>
    <col min="2284" max="2285" width="9.140625" style="88"/>
    <col min="2286" max="2286" width="2.140625" style="88" customWidth="1"/>
    <col min="2287" max="2288" width="9.140625" style="88"/>
    <col min="2289" max="2289" width="2.140625" style="88" customWidth="1"/>
    <col min="2290" max="2291" width="9.140625" style="88"/>
    <col min="2292" max="2292" width="2.140625" style="88" customWidth="1"/>
    <col min="2293" max="2294" width="9.140625" style="88"/>
    <col min="2295" max="2295" width="2.140625" style="88" customWidth="1"/>
    <col min="2296" max="2297" width="9.140625" style="88"/>
    <col min="2298" max="2298" width="2.140625" style="88" customWidth="1"/>
    <col min="2299" max="2532" width="9.140625" style="88"/>
    <col min="2533" max="2533" width="14.28515625" style="88" customWidth="1"/>
    <col min="2534" max="2535" width="9.140625" style="88"/>
    <col min="2536" max="2536" width="2.140625" style="88" customWidth="1"/>
    <col min="2537" max="2538" width="9.140625" style="88"/>
    <col min="2539" max="2539" width="2.140625" style="88" customWidth="1"/>
    <col min="2540" max="2541" width="9.140625" style="88"/>
    <col min="2542" max="2542" width="2.140625" style="88" customWidth="1"/>
    <col min="2543" max="2544" width="9.140625" style="88"/>
    <col min="2545" max="2545" width="2.140625" style="88" customWidth="1"/>
    <col min="2546" max="2547" width="9.140625" style="88"/>
    <col min="2548" max="2548" width="2.140625" style="88" customWidth="1"/>
    <col min="2549" max="2550" width="9.140625" style="88"/>
    <col min="2551" max="2551" width="2.140625" style="88" customWidth="1"/>
    <col min="2552" max="2553" width="9.140625" style="88"/>
    <col min="2554" max="2554" width="2.140625" style="88" customWidth="1"/>
    <col min="2555" max="2788" width="9.140625" style="88"/>
    <col min="2789" max="2789" width="14.28515625" style="88" customWidth="1"/>
    <col min="2790" max="2791" width="9.140625" style="88"/>
    <col min="2792" max="2792" width="2.140625" style="88" customWidth="1"/>
    <col min="2793" max="2794" width="9.140625" style="88"/>
    <col min="2795" max="2795" width="2.140625" style="88" customWidth="1"/>
    <col min="2796" max="2797" width="9.140625" style="88"/>
    <col min="2798" max="2798" width="2.140625" style="88" customWidth="1"/>
    <col min="2799" max="2800" width="9.140625" style="88"/>
    <col min="2801" max="2801" width="2.140625" style="88" customWidth="1"/>
    <col min="2802" max="2803" width="9.140625" style="88"/>
    <col min="2804" max="2804" width="2.140625" style="88" customWidth="1"/>
    <col min="2805" max="2806" width="9.140625" style="88"/>
    <col min="2807" max="2807" width="2.140625" style="88" customWidth="1"/>
    <col min="2808" max="2809" width="9.140625" style="88"/>
    <col min="2810" max="2810" width="2.140625" style="88" customWidth="1"/>
    <col min="2811" max="3044" width="9.140625" style="88"/>
    <col min="3045" max="3045" width="14.28515625" style="88" customWidth="1"/>
    <col min="3046" max="3047" width="9.140625" style="88"/>
    <col min="3048" max="3048" width="2.140625" style="88" customWidth="1"/>
    <col min="3049" max="3050" width="9.140625" style="88"/>
    <col min="3051" max="3051" width="2.140625" style="88" customWidth="1"/>
    <col min="3052" max="3053" width="9.140625" style="88"/>
    <col min="3054" max="3054" width="2.140625" style="88" customWidth="1"/>
    <col min="3055" max="3056" width="9.140625" style="88"/>
    <col min="3057" max="3057" width="2.140625" style="88" customWidth="1"/>
    <col min="3058" max="3059" width="9.140625" style="88"/>
    <col min="3060" max="3060" width="2.140625" style="88" customWidth="1"/>
    <col min="3061" max="3062" width="9.140625" style="88"/>
    <col min="3063" max="3063" width="2.140625" style="88" customWidth="1"/>
    <col min="3064" max="3065" width="9.140625" style="88"/>
    <col min="3066" max="3066" width="2.140625" style="88" customWidth="1"/>
    <col min="3067" max="3300" width="9.140625" style="88"/>
    <col min="3301" max="3301" width="14.28515625" style="88" customWidth="1"/>
    <col min="3302" max="3303" width="9.140625" style="88"/>
    <col min="3304" max="3304" width="2.140625" style="88" customWidth="1"/>
    <col min="3305" max="3306" width="9.140625" style="88"/>
    <col min="3307" max="3307" width="2.140625" style="88" customWidth="1"/>
    <col min="3308" max="3309" width="9.140625" style="88"/>
    <col min="3310" max="3310" width="2.140625" style="88" customWidth="1"/>
    <col min="3311" max="3312" width="9.140625" style="88"/>
    <col min="3313" max="3313" width="2.140625" style="88" customWidth="1"/>
    <col min="3314" max="3315" width="9.140625" style="88"/>
    <col min="3316" max="3316" width="2.140625" style="88" customWidth="1"/>
    <col min="3317" max="3318" width="9.140625" style="88"/>
    <col min="3319" max="3319" width="2.140625" style="88" customWidth="1"/>
    <col min="3320" max="3321" width="9.140625" style="88"/>
    <col min="3322" max="3322" width="2.140625" style="88" customWidth="1"/>
    <col min="3323" max="3556" width="9.140625" style="88"/>
    <col min="3557" max="3557" width="14.28515625" style="88" customWidth="1"/>
    <col min="3558" max="3559" width="9.140625" style="88"/>
    <col min="3560" max="3560" width="2.140625" style="88" customWidth="1"/>
    <col min="3561" max="3562" width="9.140625" style="88"/>
    <col min="3563" max="3563" width="2.140625" style="88" customWidth="1"/>
    <col min="3564" max="3565" width="9.140625" style="88"/>
    <col min="3566" max="3566" width="2.140625" style="88" customWidth="1"/>
    <col min="3567" max="3568" width="9.140625" style="88"/>
    <col min="3569" max="3569" width="2.140625" style="88" customWidth="1"/>
    <col min="3570" max="3571" width="9.140625" style="88"/>
    <col min="3572" max="3572" width="2.140625" style="88" customWidth="1"/>
    <col min="3573" max="3574" width="9.140625" style="88"/>
    <col min="3575" max="3575" width="2.140625" style="88" customWidth="1"/>
    <col min="3576" max="3577" width="9.140625" style="88"/>
    <col min="3578" max="3578" width="2.140625" style="88" customWidth="1"/>
    <col min="3579" max="3812" width="9.140625" style="88"/>
    <col min="3813" max="3813" width="14.28515625" style="88" customWidth="1"/>
    <col min="3814" max="3815" width="9.140625" style="88"/>
    <col min="3816" max="3816" width="2.140625" style="88" customWidth="1"/>
    <col min="3817" max="3818" width="9.140625" style="88"/>
    <col min="3819" max="3819" width="2.140625" style="88" customWidth="1"/>
    <col min="3820" max="3821" width="9.140625" style="88"/>
    <col min="3822" max="3822" width="2.140625" style="88" customWidth="1"/>
    <col min="3823" max="3824" width="9.140625" style="88"/>
    <col min="3825" max="3825" width="2.140625" style="88" customWidth="1"/>
    <col min="3826" max="3827" width="9.140625" style="88"/>
    <col min="3828" max="3828" width="2.140625" style="88" customWidth="1"/>
    <col min="3829" max="3830" width="9.140625" style="88"/>
    <col min="3831" max="3831" width="2.140625" style="88" customWidth="1"/>
    <col min="3832" max="3833" width="9.140625" style="88"/>
    <col min="3834" max="3834" width="2.140625" style="88" customWidth="1"/>
    <col min="3835" max="4068" width="9.140625" style="88"/>
    <col min="4069" max="4069" width="14.28515625" style="88" customWidth="1"/>
    <col min="4070" max="4071" width="9.140625" style="88"/>
    <col min="4072" max="4072" width="2.140625" style="88" customWidth="1"/>
    <col min="4073" max="4074" width="9.140625" style="88"/>
    <col min="4075" max="4075" width="2.140625" style="88" customWidth="1"/>
    <col min="4076" max="4077" width="9.140625" style="88"/>
    <col min="4078" max="4078" width="2.140625" style="88" customWidth="1"/>
    <col min="4079" max="4080" width="9.140625" style="88"/>
    <col min="4081" max="4081" width="2.140625" style="88" customWidth="1"/>
    <col min="4082" max="4083" width="9.140625" style="88"/>
    <col min="4084" max="4084" width="2.140625" style="88" customWidth="1"/>
    <col min="4085" max="4086" width="9.140625" style="88"/>
    <col min="4087" max="4087" width="2.140625" style="88" customWidth="1"/>
    <col min="4088" max="4089" width="9.140625" style="88"/>
    <col min="4090" max="4090" width="2.140625" style="88" customWidth="1"/>
    <col min="4091" max="4324" width="9.140625" style="88"/>
    <col min="4325" max="4325" width="14.28515625" style="88" customWidth="1"/>
    <col min="4326" max="4327" width="9.140625" style="88"/>
    <col min="4328" max="4328" width="2.140625" style="88" customWidth="1"/>
    <col min="4329" max="4330" width="9.140625" style="88"/>
    <col min="4331" max="4331" width="2.140625" style="88" customWidth="1"/>
    <col min="4332" max="4333" width="9.140625" style="88"/>
    <col min="4334" max="4334" width="2.140625" style="88" customWidth="1"/>
    <col min="4335" max="4336" width="9.140625" style="88"/>
    <col min="4337" max="4337" width="2.140625" style="88" customWidth="1"/>
    <col min="4338" max="4339" width="9.140625" style="88"/>
    <col min="4340" max="4340" width="2.140625" style="88" customWidth="1"/>
    <col min="4341" max="4342" width="9.140625" style="88"/>
    <col min="4343" max="4343" width="2.140625" style="88" customWidth="1"/>
    <col min="4344" max="4345" width="9.140625" style="88"/>
    <col min="4346" max="4346" width="2.140625" style="88" customWidth="1"/>
    <col min="4347" max="4580" width="9.140625" style="88"/>
    <col min="4581" max="4581" width="14.28515625" style="88" customWidth="1"/>
    <col min="4582" max="4583" width="9.140625" style="88"/>
    <col min="4584" max="4584" width="2.140625" style="88" customWidth="1"/>
    <col min="4585" max="4586" width="9.140625" style="88"/>
    <col min="4587" max="4587" width="2.140625" style="88" customWidth="1"/>
    <col min="4588" max="4589" width="9.140625" style="88"/>
    <col min="4590" max="4590" width="2.140625" style="88" customWidth="1"/>
    <col min="4591" max="4592" width="9.140625" style="88"/>
    <col min="4593" max="4593" width="2.140625" style="88" customWidth="1"/>
    <col min="4594" max="4595" width="9.140625" style="88"/>
    <col min="4596" max="4596" width="2.140625" style="88" customWidth="1"/>
    <col min="4597" max="4598" width="9.140625" style="88"/>
    <col min="4599" max="4599" width="2.140625" style="88" customWidth="1"/>
    <col min="4600" max="4601" width="9.140625" style="88"/>
    <col min="4602" max="4602" width="2.140625" style="88" customWidth="1"/>
    <col min="4603" max="4836" width="9.140625" style="88"/>
    <col min="4837" max="4837" width="14.28515625" style="88" customWidth="1"/>
    <col min="4838" max="4839" width="9.140625" style="88"/>
    <col min="4840" max="4840" width="2.140625" style="88" customWidth="1"/>
    <col min="4841" max="4842" width="9.140625" style="88"/>
    <col min="4843" max="4843" width="2.140625" style="88" customWidth="1"/>
    <col min="4844" max="4845" width="9.140625" style="88"/>
    <col min="4846" max="4846" width="2.140625" style="88" customWidth="1"/>
    <col min="4847" max="4848" width="9.140625" style="88"/>
    <col min="4849" max="4849" width="2.140625" style="88" customWidth="1"/>
    <col min="4850" max="4851" width="9.140625" style="88"/>
    <col min="4852" max="4852" width="2.140625" style="88" customWidth="1"/>
    <col min="4853" max="4854" width="9.140625" style="88"/>
    <col min="4855" max="4855" width="2.140625" style="88" customWidth="1"/>
    <col min="4856" max="4857" width="9.140625" style="88"/>
    <col min="4858" max="4858" width="2.140625" style="88" customWidth="1"/>
    <col min="4859" max="5092" width="9.140625" style="88"/>
    <col min="5093" max="5093" width="14.28515625" style="88" customWidth="1"/>
    <col min="5094" max="5095" width="9.140625" style="88"/>
    <col min="5096" max="5096" width="2.140625" style="88" customWidth="1"/>
    <col min="5097" max="5098" width="9.140625" style="88"/>
    <col min="5099" max="5099" width="2.140625" style="88" customWidth="1"/>
    <col min="5100" max="5101" width="9.140625" style="88"/>
    <col min="5102" max="5102" width="2.140625" style="88" customWidth="1"/>
    <col min="5103" max="5104" width="9.140625" style="88"/>
    <col min="5105" max="5105" width="2.140625" style="88" customWidth="1"/>
    <col min="5106" max="5107" width="9.140625" style="88"/>
    <col min="5108" max="5108" width="2.140625" style="88" customWidth="1"/>
    <col min="5109" max="5110" width="9.140625" style="88"/>
    <col min="5111" max="5111" width="2.140625" style="88" customWidth="1"/>
    <col min="5112" max="5113" width="9.140625" style="88"/>
    <col min="5114" max="5114" width="2.140625" style="88" customWidth="1"/>
    <col min="5115" max="5348" width="9.140625" style="88"/>
    <col min="5349" max="5349" width="14.28515625" style="88" customWidth="1"/>
    <col min="5350" max="5351" width="9.140625" style="88"/>
    <col min="5352" max="5352" width="2.140625" style="88" customWidth="1"/>
    <col min="5353" max="5354" width="9.140625" style="88"/>
    <col min="5355" max="5355" width="2.140625" style="88" customWidth="1"/>
    <col min="5356" max="5357" width="9.140625" style="88"/>
    <col min="5358" max="5358" width="2.140625" style="88" customWidth="1"/>
    <col min="5359" max="5360" width="9.140625" style="88"/>
    <col min="5361" max="5361" width="2.140625" style="88" customWidth="1"/>
    <col min="5362" max="5363" width="9.140625" style="88"/>
    <col min="5364" max="5364" width="2.140625" style="88" customWidth="1"/>
    <col min="5365" max="5366" width="9.140625" style="88"/>
    <col min="5367" max="5367" width="2.140625" style="88" customWidth="1"/>
    <col min="5368" max="5369" width="9.140625" style="88"/>
    <col min="5370" max="5370" width="2.140625" style="88" customWidth="1"/>
    <col min="5371" max="5604" width="9.140625" style="88"/>
    <col min="5605" max="5605" width="14.28515625" style="88" customWidth="1"/>
    <col min="5606" max="5607" width="9.140625" style="88"/>
    <col min="5608" max="5608" width="2.140625" style="88" customWidth="1"/>
    <col min="5609" max="5610" width="9.140625" style="88"/>
    <col min="5611" max="5611" width="2.140625" style="88" customWidth="1"/>
    <col min="5612" max="5613" width="9.140625" style="88"/>
    <col min="5614" max="5614" width="2.140625" style="88" customWidth="1"/>
    <col min="5615" max="5616" width="9.140625" style="88"/>
    <col min="5617" max="5617" width="2.140625" style="88" customWidth="1"/>
    <col min="5618" max="5619" width="9.140625" style="88"/>
    <col min="5620" max="5620" width="2.140625" style="88" customWidth="1"/>
    <col min="5621" max="5622" width="9.140625" style="88"/>
    <col min="5623" max="5623" width="2.140625" style="88" customWidth="1"/>
    <col min="5624" max="5625" width="9.140625" style="88"/>
    <col min="5626" max="5626" width="2.140625" style="88" customWidth="1"/>
    <col min="5627" max="5860" width="9.140625" style="88"/>
    <col min="5861" max="5861" width="14.28515625" style="88" customWidth="1"/>
    <col min="5862" max="5863" width="9.140625" style="88"/>
    <col min="5864" max="5864" width="2.140625" style="88" customWidth="1"/>
    <col min="5865" max="5866" width="9.140625" style="88"/>
    <col min="5867" max="5867" width="2.140625" style="88" customWidth="1"/>
    <col min="5868" max="5869" width="9.140625" style="88"/>
    <col min="5870" max="5870" width="2.140625" style="88" customWidth="1"/>
    <col min="5871" max="5872" width="9.140625" style="88"/>
    <col min="5873" max="5873" width="2.140625" style="88" customWidth="1"/>
    <col min="5874" max="5875" width="9.140625" style="88"/>
    <col min="5876" max="5876" width="2.140625" style="88" customWidth="1"/>
    <col min="5877" max="5878" width="9.140625" style="88"/>
    <col min="5879" max="5879" width="2.140625" style="88" customWidth="1"/>
    <col min="5880" max="5881" width="9.140625" style="88"/>
    <col min="5882" max="5882" width="2.140625" style="88" customWidth="1"/>
    <col min="5883" max="6116" width="9.140625" style="88"/>
    <col min="6117" max="6117" width="14.28515625" style="88" customWidth="1"/>
    <col min="6118" max="6119" width="9.140625" style="88"/>
    <col min="6120" max="6120" width="2.140625" style="88" customWidth="1"/>
    <col min="6121" max="6122" width="9.140625" style="88"/>
    <col min="6123" max="6123" width="2.140625" style="88" customWidth="1"/>
    <col min="6124" max="6125" width="9.140625" style="88"/>
    <col min="6126" max="6126" width="2.140625" style="88" customWidth="1"/>
    <col min="6127" max="6128" width="9.140625" style="88"/>
    <col min="6129" max="6129" width="2.140625" style="88" customWidth="1"/>
    <col min="6130" max="6131" width="9.140625" style="88"/>
    <col min="6132" max="6132" width="2.140625" style="88" customWidth="1"/>
    <col min="6133" max="6134" width="9.140625" style="88"/>
    <col min="6135" max="6135" width="2.140625" style="88" customWidth="1"/>
    <col min="6136" max="6137" width="9.140625" style="88"/>
    <col min="6138" max="6138" width="2.140625" style="88" customWidth="1"/>
    <col min="6139" max="6372" width="9.140625" style="88"/>
    <col min="6373" max="6373" width="14.28515625" style="88" customWidth="1"/>
    <col min="6374" max="6375" width="9.140625" style="88"/>
    <col min="6376" max="6376" width="2.140625" style="88" customWidth="1"/>
    <col min="6377" max="6378" width="9.140625" style="88"/>
    <col min="6379" max="6379" width="2.140625" style="88" customWidth="1"/>
    <col min="6380" max="6381" width="9.140625" style="88"/>
    <col min="6382" max="6382" width="2.140625" style="88" customWidth="1"/>
    <col min="6383" max="6384" width="9.140625" style="88"/>
    <col min="6385" max="6385" width="2.140625" style="88" customWidth="1"/>
    <col min="6386" max="6387" width="9.140625" style="88"/>
    <col min="6388" max="6388" width="2.140625" style="88" customWidth="1"/>
    <col min="6389" max="6390" width="9.140625" style="88"/>
    <col min="6391" max="6391" width="2.140625" style="88" customWidth="1"/>
    <col min="6392" max="6393" width="9.140625" style="88"/>
    <col min="6394" max="6394" width="2.140625" style="88" customWidth="1"/>
    <col min="6395" max="6628" width="9.140625" style="88"/>
    <col min="6629" max="6629" width="14.28515625" style="88" customWidth="1"/>
    <col min="6630" max="6631" width="9.140625" style="88"/>
    <col min="6632" max="6632" width="2.140625" style="88" customWidth="1"/>
    <col min="6633" max="6634" width="9.140625" style="88"/>
    <col min="6635" max="6635" width="2.140625" style="88" customWidth="1"/>
    <col min="6636" max="6637" width="9.140625" style="88"/>
    <col min="6638" max="6638" width="2.140625" style="88" customWidth="1"/>
    <col min="6639" max="6640" width="9.140625" style="88"/>
    <col min="6641" max="6641" width="2.140625" style="88" customWidth="1"/>
    <col min="6642" max="6643" width="9.140625" style="88"/>
    <col min="6644" max="6644" width="2.140625" style="88" customWidth="1"/>
    <col min="6645" max="6646" width="9.140625" style="88"/>
    <col min="6647" max="6647" width="2.140625" style="88" customWidth="1"/>
    <col min="6648" max="6649" width="9.140625" style="88"/>
    <col min="6650" max="6650" width="2.140625" style="88" customWidth="1"/>
    <col min="6651" max="6884" width="9.140625" style="88"/>
    <col min="6885" max="6885" width="14.28515625" style="88" customWidth="1"/>
    <col min="6886" max="6887" width="9.140625" style="88"/>
    <col min="6888" max="6888" width="2.140625" style="88" customWidth="1"/>
    <col min="6889" max="6890" width="9.140625" style="88"/>
    <col min="6891" max="6891" width="2.140625" style="88" customWidth="1"/>
    <col min="6892" max="6893" width="9.140625" style="88"/>
    <col min="6894" max="6894" width="2.140625" style="88" customWidth="1"/>
    <col min="6895" max="6896" width="9.140625" style="88"/>
    <col min="6897" max="6897" width="2.140625" style="88" customWidth="1"/>
    <col min="6898" max="6899" width="9.140625" style="88"/>
    <col min="6900" max="6900" width="2.140625" style="88" customWidth="1"/>
    <col min="6901" max="6902" width="9.140625" style="88"/>
    <col min="6903" max="6903" width="2.140625" style="88" customWidth="1"/>
    <col min="6904" max="6905" width="9.140625" style="88"/>
    <col min="6906" max="6906" width="2.140625" style="88" customWidth="1"/>
    <col min="6907" max="7140" width="9.140625" style="88"/>
    <col min="7141" max="7141" width="14.28515625" style="88" customWidth="1"/>
    <col min="7142" max="7143" width="9.140625" style="88"/>
    <col min="7144" max="7144" width="2.140625" style="88" customWidth="1"/>
    <col min="7145" max="7146" width="9.140625" style="88"/>
    <col min="7147" max="7147" width="2.140625" style="88" customWidth="1"/>
    <col min="7148" max="7149" width="9.140625" style="88"/>
    <col min="7150" max="7150" width="2.140625" style="88" customWidth="1"/>
    <col min="7151" max="7152" width="9.140625" style="88"/>
    <col min="7153" max="7153" width="2.140625" style="88" customWidth="1"/>
    <col min="7154" max="7155" width="9.140625" style="88"/>
    <col min="7156" max="7156" width="2.140625" style="88" customWidth="1"/>
    <col min="7157" max="7158" width="9.140625" style="88"/>
    <col min="7159" max="7159" width="2.140625" style="88" customWidth="1"/>
    <col min="7160" max="7161" width="9.140625" style="88"/>
    <col min="7162" max="7162" width="2.140625" style="88" customWidth="1"/>
    <col min="7163" max="7396" width="9.140625" style="88"/>
    <col min="7397" max="7397" width="14.28515625" style="88" customWidth="1"/>
    <col min="7398" max="7399" width="9.140625" style="88"/>
    <col min="7400" max="7400" width="2.140625" style="88" customWidth="1"/>
    <col min="7401" max="7402" width="9.140625" style="88"/>
    <col min="7403" max="7403" width="2.140625" style="88" customWidth="1"/>
    <col min="7404" max="7405" width="9.140625" style="88"/>
    <col min="7406" max="7406" width="2.140625" style="88" customWidth="1"/>
    <col min="7407" max="7408" width="9.140625" style="88"/>
    <col min="7409" max="7409" width="2.140625" style="88" customWidth="1"/>
    <col min="7410" max="7411" width="9.140625" style="88"/>
    <col min="7412" max="7412" width="2.140625" style="88" customWidth="1"/>
    <col min="7413" max="7414" width="9.140625" style="88"/>
    <col min="7415" max="7415" width="2.140625" style="88" customWidth="1"/>
    <col min="7416" max="7417" width="9.140625" style="88"/>
    <col min="7418" max="7418" width="2.140625" style="88" customWidth="1"/>
    <col min="7419" max="7652" width="9.140625" style="88"/>
    <col min="7653" max="7653" width="14.28515625" style="88" customWidth="1"/>
    <col min="7654" max="7655" width="9.140625" style="88"/>
    <col min="7656" max="7656" width="2.140625" style="88" customWidth="1"/>
    <col min="7657" max="7658" width="9.140625" style="88"/>
    <col min="7659" max="7659" width="2.140625" style="88" customWidth="1"/>
    <col min="7660" max="7661" width="9.140625" style="88"/>
    <col min="7662" max="7662" width="2.140625" style="88" customWidth="1"/>
    <col min="7663" max="7664" width="9.140625" style="88"/>
    <col min="7665" max="7665" width="2.140625" style="88" customWidth="1"/>
    <col min="7666" max="7667" width="9.140625" style="88"/>
    <col min="7668" max="7668" width="2.140625" style="88" customWidth="1"/>
    <col min="7669" max="7670" width="9.140625" style="88"/>
    <col min="7671" max="7671" width="2.140625" style="88" customWidth="1"/>
    <col min="7672" max="7673" width="9.140625" style="88"/>
    <col min="7674" max="7674" width="2.140625" style="88" customWidth="1"/>
    <col min="7675" max="7908" width="9.140625" style="88"/>
    <col min="7909" max="7909" width="14.28515625" style="88" customWidth="1"/>
    <col min="7910" max="7911" width="9.140625" style="88"/>
    <col min="7912" max="7912" width="2.140625" style="88" customWidth="1"/>
    <col min="7913" max="7914" width="9.140625" style="88"/>
    <col min="7915" max="7915" width="2.140625" style="88" customWidth="1"/>
    <col min="7916" max="7917" width="9.140625" style="88"/>
    <col min="7918" max="7918" width="2.140625" style="88" customWidth="1"/>
    <col min="7919" max="7920" width="9.140625" style="88"/>
    <col min="7921" max="7921" width="2.140625" style="88" customWidth="1"/>
    <col min="7922" max="7923" width="9.140625" style="88"/>
    <col min="7924" max="7924" width="2.140625" style="88" customWidth="1"/>
    <col min="7925" max="7926" width="9.140625" style="88"/>
    <col min="7927" max="7927" width="2.140625" style="88" customWidth="1"/>
    <col min="7928" max="7929" width="9.140625" style="88"/>
    <col min="7930" max="7930" width="2.140625" style="88" customWidth="1"/>
    <col min="7931" max="8164" width="9.140625" style="88"/>
    <col min="8165" max="8165" width="14.28515625" style="88" customWidth="1"/>
    <col min="8166" max="8167" width="9.140625" style="88"/>
    <col min="8168" max="8168" width="2.140625" style="88" customWidth="1"/>
    <col min="8169" max="8170" width="9.140625" style="88"/>
    <col min="8171" max="8171" width="2.140625" style="88" customWidth="1"/>
    <col min="8172" max="8173" width="9.140625" style="88"/>
    <col min="8174" max="8174" width="2.140625" style="88" customWidth="1"/>
    <col min="8175" max="8176" width="9.140625" style="88"/>
    <col min="8177" max="8177" width="2.140625" style="88" customWidth="1"/>
    <col min="8178" max="8179" width="9.140625" style="88"/>
    <col min="8180" max="8180" width="2.140625" style="88" customWidth="1"/>
    <col min="8181" max="8182" width="9.140625" style="88"/>
    <col min="8183" max="8183" width="2.140625" style="88" customWidth="1"/>
    <col min="8184" max="8185" width="9.140625" style="88"/>
    <col min="8186" max="8186" width="2.140625" style="88" customWidth="1"/>
    <col min="8187" max="8420" width="9.140625" style="88"/>
    <col min="8421" max="8421" width="14.28515625" style="88" customWidth="1"/>
    <col min="8422" max="8423" width="9.140625" style="88"/>
    <col min="8424" max="8424" width="2.140625" style="88" customWidth="1"/>
    <col min="8425" max="8426" width="9.140625" style="88"/>
    <col min="8427" max="8427" width="2.140625" style="88" customWidth="1"/>
    <col min="8428" max="8429" width="9.140625" style="88"/>
    <col min="8430" max="8430" width="2.140625" style="88" customWidth="1"/>
    <col min="8431" max="8432" width="9.140625" style="88"/>
    <col min="8433" max="8433" width="2.140625" style="88" customWidth="1"/>
    <col min="8434" max="8435" width="9.140625" style="88"/>
    <col min="8436" max="8436" width="2.140625" style="88" customWidth="1"/>
    <col min="8437" max="8438" width="9.140625" style="88"/>
    <col min="8439" max="8439" width="2.140625" style="88" customWidth="1"/>
    <col min="8440" max="8441" width="9.140625" style="88"/>
    <col min="8442" max="8442" width="2.140625" style="88" customWidth="1"/>
    <col min="8443" max="8676" width="9.140625" style="88"/>
    <col min="8677" max="8677" width="14.28515625" style="88" customWidth="1"/>
    <col min="8678" max="8679" width="9.140625" style="88"/>
    <col min="8680" max="8680" width="2.140625" style="88" customWidth="1"/>
    <col min="8681" max="8682" width="9.140625" style="88"/>
    <col min="8683" max="8683" width="2.140625" style="88" customWidth="1"/>
    <col min="8684" max="8685" width="9.140625" style="88"/>
    <col min="8686" max="8686" width="2.140625" style="88" customWidth="1"/>
    <col min="8687" max="8688" width="9.140625" style="88"/>
    <col min="8689" max="8689" width="2.140625" style="88" customWidth="1"/>
    <col min="8690" max="8691" width="9.140625" style="88"/>
    <col min="8692" max="8692" width="2.140625" style="88" customWidth="1"/>
    <col min="8693" max="8694" width="9.140625" style="88"/>
    <col min="8695" max="8695" width="2.140625" style="88" customWidth="1"/>
    <col min="8696" max="8697" width="9.140625" style="88"/>
    <col min="8698" max="8698" width="2.140625" style="88" customWidth="1"/>
    <col min="8699" max="8932" width="9.140625" style="88"/>
    <col min="8933" max="8933" width="14.28515625" style="88" customWidth="1"/>
    <col min="8934" max="8935" width="9.140625" style="88"/>
    <col min="8936" max="8936" width="2.140625" style="88" customWidth="1"/>
    <col min="8937" max="8938" width="9.140625" style="88"/>
    <col min="8939" max="8939" width="2.140625" style="88" customWidth="1"/>
    <col min="8940" max="8941" width="9.140625" style="88"/>
    <col min="8942" max="8942" width="2.140625" style="88" customWidth="1"/>
    <col min="8943" max="8944" width="9.140625" style="88"/>
    <col min="8945" max="8945" width="2.140625" style="88" customWidth="1"/>
    <col min="8946" max="8947" width="9.140625" style="88"/>
    <col min="8948" max="8948" width="2.140625" style="88" customWidth="1"/>
    <col min="8949" max="8950" width="9.140625" style="88"/>
    <col min="8951" max="8951" width="2.140625" style="88" customWidth="1"/>
    <col min="8952" max="8953" width="9.140625" style="88"/>
    <col min="8954" max="8954" width="2.140625" style="88" customWidth="1"/>
    <col min="8955" max="9188" width="9.140625" style="88"/>
    <col min="9189" max="9189" width="14.28515625" style="88" customWidth="1"/>
    <col min="9190" max="9191" width="9.140625" style="88"/>
    <col min="9192" max="9192" width="2.140625" style="88" customWidth="1"/>
    <col min="9193" max="9194" width="9.140625" style="88"/>
    <col min="9195" max="9195" width="2.140625" style="88" customWidth="1"/>
    <col min="9196" max="9197" width="9.140625" style="88"/>
    <col min="9198" max="9198" width="2.140625" style="88" customWidth="1"/>
    <col min="9199" max="9200" width="9.140625" style="88"/>
    <col min="9201" max="9201" width="2.140625" style="88" customWidth="1"/>
    <col min="9202" max="9203" width="9.140625" style="88"/>
    <col min="9204" max="9204" width="2.140625" style="88" customWidth="1"/>
    <col min="9205" max="9206" width="9.140625" style="88"/>
    <col min="9207" max="9207" width="2.140625" style="88" customWidth="1"/>
    <col min="9208" max="9209" width="9.140625" style="88"/>
    <col min="9210" max="9210" width="2.140625" style="88" customWidth="1"/>
    <col min="9211" max="9444" width="9.140625" style="88"/>
    <col min="9445" max="9445" width="14.28515625" style="88" customWidth="1"/>
    <col min="9446" max="9447" width="9.140625" style="88"/>
    <col min="9448" max="9448" width="2.140625" style="88" customWidth="1"/>
    <col min="9449" max="9450" width="9.140625" style="88"/>
    <col min="9451" max="9451" width="2.140625" style="88" customWidth="1"/>
    <col min="9452" max="9453" width="9.140625" style="88"/>
    <col min="9454" max="9454" width="2.140625" style="88" customWidth="1"/>
    <col min="9455" max="9456" width="9.140625" style="88"/>
    <col min="9457" max="9457" width="2.140625" style="88" customWidth="1"/>
    <col min="9458" max="9459" width="9.140625" style="88"/>
    <col min="9460" max="9460" width="2.140625" style="88" customWidth="1"/>
    <col min="9461" max="9462" width="9.140625" style="88"/>
    <col min="9463" max="9463" width="2.140625" style="88" customWidth="1"/>
    <col min="9464" max="9465" width="9.140625" style="88"/>
    <col min="9466" max="9466" width="2.140625" style="88" customWidth="1"/>
    <col min="9467" max="9700" width="9.140625" style="88"/>
    <col min="9701" max="9701" width="14.28515625" style="88" customWidth="1"/>
    <col min="9702" max="9703" width="9.140625" style="88"/>
    <col min="9704" max="9704" width="2.140625" style="88" customWidth="1"/>
    <col min="9705" max="9706" width="9.140625" style="88"/>
    <col min="9707" max="9707" width="2.140625" style="88" customWidth="1"/>
    <col min="9708" max="9709" width="9.140625" style="88"/>
    <col min="9710" max="9710" width="2.140625" style="88" customWidth="1"/>
    <col min="9711" max="9712" width="9.140625" style="88"/>
    <col min="9713" max="9713" width="2.140625" style="88" customWidth="1"/>
    <col min="9714" max="9715" width="9.140625" style="88"/>
    <col min="9716" max="9716" width="2.140625" style="88" customWidth="1"/>
    <col min="9717" max="9718" width="9.140625" style="88"/>
    <col min="9719" max="9719" width="2.140625" style="88" customWidth="1"/>
    <col min="9720" max="9721" width="9.140625" style="88"/>
    <col min="9722" max="9722" width="2.140625" style="88" customWidth="1"/>
    <col min="9723" max="9956" width="9.140625" style="88"/>
    <col min="9957" max="9957" width="14.28515625" style="88" customWidth="1"/>
    <col min="9958" max="9959" width="9.140625" style="88"/>
    <col min="9960" max="9960" width="2.140625" style="88" customWidth="1"/>
    <col min="9961" max="9962" width="9.140625" style="88"/>
    <col min="9963" max="9963" width="2.140625" style="88" customWidth="1"/>
    <col min="9964" max="9965" width="9.140625" style="88"/>
    <col min="9966" max="9966" width="2.140625" style="88" customWidth="1"/>
    <col min="9967" max="9968" width="9.140625" style="88"/>
    <col min="9969" max="9969" width="2.140625" style="88" customWidth="1"/>
    <col min="9970" max="9971" width="9.140625" style="88"/>
    <col min="9972" max="9972" width="2.140625" style="88" customWidth="1"/>
    <col min="9973" max="9974" width="9.140625" style="88"/>
    <col min="9975" max="9975" width="2.140625" style="88" customWidth="1"/>
    <col min="9976" max="9977" width="9.140625" style="88"/>
    <col min="9978" max="9978" width="2.140625" style="88" customWidth="1"/>
    <col min="9979" max="10212" width="9.140625" style="88"/>
    <col min="10213" max="10213" width="14.28515625" style="88" customWidth="1"/>
    <col min="10214" max="10215" width="9.140625" style="88"/>
    <col min="10216" max="10216" width="2.140625" style="88" customWidth="1"/>
    <col min="10217" max="10218" width="9.140625" style="88"/>
    <col min="10219" max="10219" width="2.140625" style="88" customWidth="1"/>
    <col min="10220" max="10221" width="9.140625" style="88"/>
    <col min="10222" max="10222" width="2.140625" style="88" customWidth="1"/>
    <col min="10223" max="10224" width="9.140625" style="88"/>
    <col min="10225" max="10225" width="2.140625" style="88" customWidth="1"/>
    <col min="10226" max="10227" width="9.140625" style="88"/>
    <col min="10228" max="10228" width="2.140625" style="88" customWidth="1"/>
    <col min="10229" max="10230" width="9.140625" style="88"/>
    <col min="10231" max="10231" width="2.140625" style="88" customWidth="1"/>
    <col min="10232" max="10233" width="9.140625" style="88"/>
    <col min="10234" max="10234" width="2.140625" style="88" customWidth="1"/>
    <col min="10235" max="10468" width="9.140625" style="88"/>
    <col min="10469" max="10469" width="14.28515625" style="88" customWidth="1"/>
    <col min="10470" max="10471" width="9.140625" style="88"/>
    <col min="10472" max="10472" width="2.140625" style="88" customWidth="1"/>
    <col min="10473" max="10474" width="9.140625" style="88"/>
    <col min="10475" max="10475" width="2.140625" style="88" customWidth="1"/>
    <col min="10476" max="10477" width="9.140625" style="88"/>
    <col min="10478" max="10478" width="2.140625" style="88" customWidth="1"/>
    <col min="10479" max="10480" width="9.140625" style="88"/>
    <col min="10481" max="10481" width="2.140625" style="88" customWidth="1"/>
    <col min="10482" max="10483" width="9.140625" style="88"/>
    <col min="10484" max="10484" width="2.140625" style="88" customWidth="1"/>
    <col min="10485" max="10486" width="9.140625" style="88"/>
    <col min="10487" max="10487" width="2.140625" style="88" customWidth="1"/>
    <col min="10488" max="10489" width="9.140625" style="88"/>
    <col min="10490" max="10490" width="2.140625" style="88" customWidth="1"/>
    <col min="10491" max="10724" width="9.140625" style="88"/>
    <col min="10725" max="10725" width="14.28515625" style="88" customWidth="1"/>
    <col min="10726" max="10727" width="9.140625" style="88"/>
    <col min="10728" max="10728" width="2.140625" style="88" customWidth="1"/>
    <col min="10729" max="10730" width="9.140625" style="88"/>
    <col min="10731" max="10731" width="2.140625" style="88" customWidth="1"/>
    <col min="10732" max="10733" width="9.140625" style="88"/>
    <col min="10734" max="10734" width="2.140625" style="88" customWidth="1"/>
    <col min="10735" max="10736" width="9.140625" style="88"/>
    <col min="10737" max="10737" width="2.140625" style="88" customWidth="1"/>
    <col min="10738" max="10739" width="9.140625" style="88"/>
    <col min="10740" max="10740" width="2.140625" style="88" customWidth="1"/>
    <col min="10741" max="10742" width="9.140625" style="88"/>
    <col min="10743" max="10743" width="2.140625" style="88" customWidth="1"/>
    <col min="10744" max="10745" width="9.140625" style="88"/>
    <col min="10746" max="10746" width="2.140625" style="88" customWidth="1"/>
    <col min="10747" max="10980" width="9.140625" style="88"/>
    <col min="10981" max="10981" width="14.28515625" style="88" customWidth="1"/>
    <col min="10982" max="10983" width="9.140625" style="88"/>
    <col min="10984" max="10984" width="2.140625" style="88" customWidth="1"/>
    <col min="10985" max="10986" width="9.140625" style="88"/>
    <col min="10987" max="10987" width="2.140625" style="88" customWidth="1"/>
    <col min="10988" max="10989" width="9.140625" style="88"/>
    <col min="10990" max="10990" width="2.140625" style="88" customWidth="1"/>
    <col min="10991" max="10992" width="9.140625" style="88"/>
    <col min="10993" max="10993" width="2.140625" style="88" customWidth="1"/>
    <col min="10994" max="10995" width="9.140625" style="88"/>
    <col min="10996" max="10996" width="2.140625" style="88" customWidth="1"/>
    <col min="10997" max="10998" width="9.140625" style="88"/>
    <col min="10999" max="10999" width="2.140625" style="88" customWidth="1"/>
    <col min="11000" max="11001" width="9.140625" style="88"/>
    <col min="11002" max="11002" width="2.140625" style="88" customWidth="1"/>
    <col min="11003" max="11236" width="9.140625" style="88"/>
    <col min="11237" max="11237" width="14.28515625" style="88" customWidth="1"/>
    <col min="11238" max="11239" width="9.140625" style="88"/>
    <col min="11240" max="11240" width="2.140625" style="88" customWidth="1"/>
    <col min="11241" max="11242" width="9.140625" style="88"/>
    <col min="11243" max="11243" width="2.140625" style="88" customWidth="1"/>
    <col min="11244" max="11245" width="9.140625" style="88"/>
    <col min="11246" max="11246" width="2.140625" style="88" customWidth="1"/>
    <col min="11247" max="11248" width="9.140625" style="88"/>
    <col min="11249" max="11249" width="2.140625" style="88" customWidth="1"/>
    <col min="11250" max="11251" width="9.140625" style="88"/>
    <col min="11252" max="11252" width="2.140625" style="88" customWidth="1"/>
    <col min="11253" max="11254" width="9.140625" style="88"/>
    <col min="11255" max="11255" width="2.140625" style="88" customWidth="1"/>
    <col min="11256" max="11257" width="9.140625" style="88"/>
    <col min="11258" max="11258" width="2.140625" style="88" customWidth="1"/>
    <col min="11259" max="11492" width="9.140625" style="88"/>
    <col min="11493" max="11493" width="14.28515625" style="88" customWidth="1"/>
    <col min="11494" max="11495" width="9.140625" style="88"/>
    <col min="11496" max="11496" width="2.140625" style="88" customWidth="1"/>
    <col min="11497" max="11498" width="9.140625" style="88"/>
    <col min="11499" max="11499" width="2.140625" style="88" customWidth="1"/>
    <col min="11500" max="11501" width="9.140625" style="88"/>
    <col min="11502" max="11502" width="2.140625" style="88" customWidth="1"/>
    <col min="11503" max="11504" width="9.140625" style="88"/>
    <col min="11505" max="11505" width="2.140625" style="88" customWidth="1"/>
    <col min="11506" max="11507" width="9.140625" style="88"/>
    <col min="11508" max="11508" width="2.140625" style="88" customWidth="1"/>
    <col min="11509" max="11510" width="9.140625" style="88"/>
    <col min="11511" max="11511" width="2.140625" style="88" customWidth="1"/>
    <col min="11512" max="11513" width="9.140625" style="88"/>
    <col min="11514" max="11514" width="2.140625" style="88" customWidth="1"/>
    <col min="11515" max="11748" width="9.140625" style="88"/>
    <col min="11749" max="11749" width="14.28515625" style="88" customWidth="1"/>
    <col min="11750" max="11751" width="9.140625" style="88"/>
    <col min="11752" max="11752" width="2.140625" style="88" customWidth="1"/>
    <col min="11753" max="11754" width="9.140625" style="88"/>
    <col min="11755" max="11755" width="2.140625" style="88" customWidth="1"/>
    <col min="11756" max="11757" width="9.140625" style="88"/>
    <col min="11758" max="11758" width="2.140625" style="88" customWidth="1"/>
    <col min="11759" max="11760" width="9.140625" style="88"/>
    <col min="11761" max="11761" width="2.140625" style="88" customWidth="1"/>
    <col min="11762" max="11763" width="9.140625" style="88"/>
    <col min="11764" max="11764" width="2.140625" style="88" customWidth="1"/>
    <col min="11765" max="11766" width="9.140625" style="88"/>
    <col min="11767" max="11767" width="2.140625" style="88" customWidth="1"/>
    <col min="11768" max="11769" width="9.140625" style="88"/>
    <col min="11770" max="11770" width="2.140625" style="88" customWidth="1"/>
    <col min="11771" max="12004" width="9.140625" style="88"/>
    <col min="12005" max="12005" width="14.28515625" style="88" customWidth="1"/>
    <col min="12006" max="12007" width="9.140625" style="88"/>
    <col min="12008" max="12008" width="2.140625" style="88" customWidth="1"/>
    <col min="12009" max="12010" width="9.140625" style="88"/>
    <col min="12011" max="12011" width="2.140625" style="88" customWidth="1"/>
    <col min="12012" max="12013" width="9.140625" style="88"/>
    <col min="12014" max="12014" width="2.140625" style="88" customWidth="1"/>
    <col min="12015" max="12016" width="9.140625" style="88"/>
    <col min="12017" max="12017" width="2.140625" style="88" customWidth="1"/>
    <col min="12018" max="12019" width="9.140625" style="88"/>
    <col min="12020" max="12020" width="2.140625" style="88" customWidth="1"/>
    <col min="12021" max="12022" width="9.140625" style="88"/>
    <col min="12023" max="12023" width="2.140625" style="88" customWidth="1"/>
    <col min="12024" max="12025" width="9.140625" style="88"/>
    <col min="12026" max="12026" width="2.140625" style="88" customWidth="1"/>
    <col min="12027" max="12260" width="9.140625" style="88"/>
    <col min="12261" max="12261" width="14.28515625" style="88" customWidth="1"/>
    <col min="12262" max="12263" width="9.140625" style="88"/>
    <col min="12264" max="12264" width="2.140625" style="88" customWidth="1"/>
    <col min="12265" max="12266" width="9.140625" style="88"/>
    <col min="12267" max="12267" width="2.140625" style="88" customWidth="1"/>
    <col min="12268" max="12269" width="9.140625" style="88"/>
    <col min="12270" max="12270" width="2.140625" style="88" customWidth="1"/>
    <col min="12271" max="12272" width="9.140625" style="88"/>
    <col min="12273" max="12273" width="2.140625" style="88" customWidth="1"/>
    <col min="12274" max="12275" width="9.140625" style="88"/>
    <col min="12276" max="12276" width="2.140625" style="88" customWidth="1"/>
    <col min="12277" max="12278" width="9.140625" style="88"/>
    <col min="12279" max="12279" width="2.140625" style="88" customWidth="1"/>
    <col min="12280" max="12281" width="9.140625" style="88"/>
    <col min="12282" max="12282" width="2.140625" style="88" customWidth="1"/>
    <col min="12283" max="12516" width="9.140625" style="88"/>
    <col min="12517" max="12517" width="14.28515625" style="88" customWidth="1"/>
    <col min="12518" max="12519" width="9.140625" style="88"/>
    <col min="12520" max="12520" width="2.140625" style="88" customWidth="1"/>
    <col min="12521" max="12522" width="9.140625" style="88"/>
    <col min="12523" max="12523" width="2.140625" style="88" customWidth="1"/>
    <col min="12524" max="12525" width="9.140625" style="88"/>
    <col min="12526" max="12526" width="2.140625" style="88" customWidth="1"/>
    <col min="12527" max="12528" width="9.140625" style="88"/>
    <col min="12529" max="12529" width="2.140625" style="88" customWidth="1"/>
    <col min="12530" max="12531" width="9.140625" style="88"/>
    <col min="12532" max="12532" width="2.140625" style="88" customWidth="1"/>
    <col min="12533" max="12534" width="9.140625" style="88"/>
    <col min="12535" max="12535" width="2.140625" style="88" customWidth="1"/>
    <col min="12536" max="12537" width="9.140625" style="88"/>
    <col min="12538" max="12538" width="2.140625" style="88" customWidth="1"/>
    <col min="12539" max="12772" width="9.140625" style="88"/>
    <col min="12773" max="12773" width="14.28515625" style="88" customWidth="1"/>
    <col min="12774" max="12775" width="9.140625" style="88"/>
    <col min="12776" max="12776" width="2.140625" style="88" customWidth="1"/>
    <col min="12777" max="12778" width="9.140625" style="88"/>
    <col min="12779" max="12779" width="2.140625" style="88" customWidth="1"/>
    <col min="12780" max="12781" width="9.140625" style="88"/>
    <col min="12782" max="12782" width="2.140625" style="88" customWidth="1"/>
    <col min="12783" max="12784" width="9.140625" style="88"/>
    <col min="12785" max="12785" width="2.140625" style="88" customWidth="1"/>
    <col min="12786" max="12787" width="9.140625" style="88"/>
    <col min="12788" max="12788" width="2.140625" style="88" customWidth="1"/>
    <col min="12789" max="12790" width="9.140625" style="88"/>
    <col min="12791" max="12791" width="2.140625" style="88" customWidth="1"/>
    <col min="12792" max="12793" width="9.140625" style="88"/>
    <col min="12794" max="12794" width="2.140625" style="88" customWidth="1"/>
    <col min="12795" max="13028" width="9.140625" style="88"/>
    <col min="13029" max="13029" width="14.28515625" style="88" customWidth="1"/>
    <col min="13030" max="13031" width="9.140625" style="88"/>
    <col min="13032" max="13032" width="2.140625" style="88" customWidth="1"/>
    <col min="13033" max="13034" width="9.140625" style="88"/>
    <col min="13035" max="13035" width="2.140625" style="88" customWidth="1"/>
    <col min="13036" max="13037" width="9.140625" style="88"/>
    <col min="13038" max="13038" width="2.140625" style="88" customWidth="1"/>
    <col min="13039" max="13040" width="9.140625" style="88"/>
    <col min="13041" max="13041" width="2.140625" style="88" customWidth="1"/>
    <col min="13042" max="13043" width="9.140625" style="88"/>
    <col min="13044" max="13044" width="2.140625" style="88" customWidth="1"/>
    <col min="13045" max="13046" width="9.140625" style="88"/>
    <col min="13047" max="13047" width="2.140625" style="88" customWidth="1"/>
    <col min="13048" max="13049" width="9.140625" style="88"/>
    <col min="13050" max="13050" width="2.140625" style="88" customWidth="1"/>
    <col min="13051" max="13284" width="9.140625" style="88"/>
    <col min="13285" max="13285" width="14.28515625" style="88" customWidth="1"/>
    <col min="13286" max="13287" width="9.140625" style="88"/>
    <col min="13288" max="13288" width="2.140625" style="88" customWidth="1"/>
    <col min="13289" max="13290" width="9.140625" style="88"/>
    <col min="13291" max="13291" width="2.140625" style="88" customWidth="1"/>
    <col min="13292" max="13293" width="9.140625" style="88"/>
    <col min="13294" max="13294" width="2.140625" style="88" customWidth="1"/>
    <col min="13295" max="13296" width="9.140625" style="88"/>
    <col min="13297" max="13297" width="2.140625" style="88" customWidth="1"/>
    <col min="13298" max="13299" width="9.140625" style="88"/>
    <col min="13300" max="13300" width="2.140625" style="88" customWidth="1"/>
    <col min="13301" max="13302" width="9.140625" style="88"/>
    <col min="13303" max="13303" width="2.140625" style="88" customWidth="1"/>
    <col min="13304" max="13305" width="9.140625" style="88"/>
    <col min="13306" max="13306" width="2.140625" style="88" customWidth="1"/>
    <col min="13307" max="13540" width="9.140625" style="88"/>
    <col min="13541" max="13541" width="14.28515625" style="88" customWidth="1"/>
    <col min="13542" max="13543" width="9.140625" style="88"/>
    <col min="13544" max="13544" width="2.140625" style="88" customWidth="1"/>
    <col min="13545" max="13546" width="9.140625" style="88"/>
    <col min="13547" max="13547" width="2.140625" style="88" customWidth="1"/>
    <col min="13548" max="13549" width="9.140625" style="88"/>
    <col min="13550" max="13550" width="2.140625" style="88" customWidth="1"/>
    <col min="13551" max="13552" width="9.140625" style="88"/>
    <col min="13553" max="13553" width="2.140625" style="88" customWidth="1"/>
    <col min="13554" max="13555" width="9.140625" style="88"/>
    <col min="13556" max="13556" width="2.140625" style="88" customWidth="1"/>
    <col min="13557" max="13558" width="9.140625" style="88"/>
    <col min="13559" max="13559" width="2.140625" style="88" customWidth="1"/>
    <col min="13560" max="13561" width="9.140625" style="88"/>
    <col min="13562" max="13562" width="2.140625" style="88" customWidth="1"/>
    <col min="13563" max="13796" width="9.140625" style="88"/>
    <col min="13797" max="13797" width="14.28515625" style="88" customWidth="1"/>
    <col min="13798" max="13799" width="9.140625" style="88"/>
    <col min="13800" max="13800" width="2.140625" style="88" customWidth="1"/>
    <col min="13801" max="13802" width="9.140625" style="88"/>
    <col min="13803" max="13803" width="2.140625" style="88" customWidth="1"/>
    <col min="13804" max="13805" width="9.140625" style="88"/>
    <col min="13806" max="13806" width="2.140625" style="88" customWidth="1"/>
    <col min="13807" max="13808" width="9.140625" style="88"/>
    <col min="13809" max="13809" width="2.140625" style="88" customWidth="1"/>
    <col min="13810" max="13811" width="9.140625" style="88"/>
    <col min="13812" max="13812" width="2.140625" style="88" customWidth="1"/>
    <col min="13813" max="13814" width="9.140625" style="88"/>
    <col min="13815" max="13815" width="2.140625" style="88" customWidth="1"/>
    <col min="13816" max="13817" width="9.140625" style="88"/>
    <col min="13818" max="13818" width="2.140625" style="88" customWidth="1"/>
    <col min="13819" max="14052" width="9.140625" style="88"/>
    <col min="14053" max="14053" width="14.28515625" style="88" customWidth="1"/>
    <col min="14054" max="14055" width="9.140625" style="88"/>
    <col min="14056" max="14056" width="2.140625" style="88" customWidth="1"/>
    <col min="14057" max="14058" width="9.140625" style="88"/>
    <col min="14059" max="14059" width="2.140625" style="88" customWidth="1"/>
    <col min="14060" max="14061" width="9.140625" style="88"/>
    <col min="14062" max="14062" width="2.140625" style="88" customWidth="1"/>
    <col min="14063" max="14064" width="9.140625" style="88"/>
    <col min="14065" max="14065" width="2.140625" style="88" customWidth="1"/>
    <col min="14066" max="14067" width="9.140625" style="88"/>
    <col min="14068" max="14068" width="2.140625" style="88" customWidth="1"/>
    <col min="14069" max="14070" width="9.140625" style="88"/>
    <col min="14071" max="14071" width="2.140625" style="88" customWidth="1"/>
    <col min="14072" max="14073" width="9.140625" style="88"/>
    <col min="14074" max="14074" width="2.140625" style="88" customWidth="1"/>
    <col min="14075" max="14308" width="9.140625" style="88"/>
    <col min="14309" max="14309" width="14.28515625" style="88" customWidth="1"/>
    <col min="14310" max="14311" width="9.140625" style="88"/>
    <col min="14312" max="14312" width="2.140625" style="88" customWidth="1"/>
    <col min="14313" max="14314" width="9.140625" style="88"/>
    <col min="14315" max="14315" width="2.140625" style="88" customWidth="1"/>
    <col min="14316" max="14317" width="9.140625" style="88"/>
    <col min="14318" max="14318" width="2.140625" style="88" customWidth="1"/>
    <col min="14319" max="14320" width="9.140625" style="88"/>
    <col min="14321" max="14321" width="2.140625" style="88" customWidth="1"/>
    <col min="14322" max="14323" width="9.140625" style="88"/>
    <col min="14324" max="14324" width="2.140625" style="88" customWidth="1"/>
    <col min="14325" max="14326" width="9.140625" style="88"/>
    <col min="14327" max="14327" width="2.140625" style="88" customWidth="1"/>
    <col min="14328" max="14329" width="9.140625" style="88"/>
    <col min="14330" max="14330" width="2.140625" style="88" customWidth="1"/>
    <col min="14331" max="14564" width="9.140625" style="88"/>
    <col min="14565" max="14565" width="14.28515625" style="88" customWidth="1"/>
    <col min="14566" max="14567" width="9.140625" style="88"/>
    <col min="14568" max="14568" width="2.140625" style="88" customWidth="1"/>
    <col min="14569" max="14570" width="9.140625" style="88"/>
    <col min="14571" max="14571" width="2.140625" style="88" customWidth="1"/>
    <col min="14572" max="14573" width="9.140625" style="88"/>
    <col min="14574" max="14574" width="2.140625" style="88" customWidth="1"/>
    <col min="14575" max="14576" width="9.140625" style="88"/>
    <col min="14577" max="14577" width="2.140625" style="88" customWidth="1"/>
    <col min="14578" max="14579" width="9.140625" style="88"/>
    <col min="14580" max="14580" width="2.140625" style="88" customWidth="1"/>
    <col min="14581" max="14582" width="9.140625" style="88"/>
    <col min="14583" max="14583" width="2.140625" style="88" customWidth="1"/>
    <col min="14584" max="14585" width="9.140625" style="88"/>
    <col min="14586" max="14586" width="2.140625" style="88" customWidth="1"/>
    <col min="14587" max="14820" width="9.140625" style="88"/>
    <col min="14821" max="14821" width="14.28515625" style="88" customWidth="1"/>
    <col min="14822" max="14823" width="9.140625" style="88"/>
    <col min="14824" max="14824" width="2.140625" style="88" customWidth="1"/>
    <col min="14825" max="14826" width="9.140625" style="88"/>
    <col min="14827" max="14827" width="2.140625" style="88" customWidth="1"/>
    <col min="14828" max="14829" width="9.140625" style="88"/>
    <col min="14830" max="14830" width="2.140625" style="88" customWidth="1"/>
    <col min="14831" max="14832" width="9.140625" style="88"/>
    <col min="14833" max="14833" width="2.140625" style="88" customWidth="1"/>
    <col min="14834" max="14835" width="9.140625" style="88"/>
    <col min="14836" max="14836" width="2.140625" style="88" customWidth="1"/>
    <col min="14837" max="14838" width="9.140625" style="88"/>
    <col min="14839" max="14839" width="2.140625" style="88" customWidth="1"/>
    <col min="14840" max="14841" width="9.140625" style="88"/>
    <col min="14842" max="14842" width="2.140625" style="88" customWidth="1"/>
    <col min="14843" max="15076" width="9.140625" style="88"/>
    <col min="15077" max="15077" width="14.28515625" style="88" customWidth="1"/>
    <col min="15078" max="15079" width="9.140625" style="88"/>
    <col min="15080" max="15080" width="2.140625" style="88" customWidth="1"/>
    <col min="15081" max="15082" width="9.140625" style="88"/>
    <col min="15083" max="15083" width="2.140625" style="88" customWidth="1"/>
    <col min="15084" max="15085" width="9.140625" style="88"/>
    <col min="15086" max="15086" width="2.140625" style="88" customWidth="1"/>
    <col min="15087" max="15088" width="9.140625" style="88"/>
    <col min="15089" max="15089" width="2.140625" style="88" customWidth="1"/>
    <col min="15090" max="15091" width="9.140625" style="88"/>
    <col min="15092" max="15092" width="2.140625" style="88" customWidth="1"/>
    <col min="15093" max="15094" width="9.140625" style="88"/>
    <col min="15095" max="15095" width="2.140625" style="88" customWidth="1"/>
    <col min="15096" max="15097" width="9.140625" style="88"/>
    <col min="15098" max="15098" width="2.140625" style="88" customWidth="1"/>
    <col min="15099" max="15332" width="9.140625" style="88"/>
    <col min="15333" max="15333" width="14.28515625" style="88" customWidth="1"/>
    <col min="15334" max="15335" width="9.140625" style="88"/>
    <col min="15336" max="15336" width="2.140625" style="88" customWidth="1"/>
    <col min="15337" max="15338" width="9.140625" style="88"/>
    <col min="15339" max="15339" width="2.140625" style="88" customWidth="1"/>
    <col min="15340" max="15341" width="9.140625" style="88"/>
    <col min="15342" max="15342" width="2.140625" style="88" customWidth="1"/>
    <col min="15343" max="15344" width="9.140625" style="88"/>
    <col min="15345" max="15345" width="2.140625" style="88" customWidth="1"/>
    <col min="15346" max="15347" width="9.140625" style="88"/>
    <col min="15348" max="15348" width="2.140625" style="88" customWidth="1"/>
    <col min="15349" max="15350" width="9.140625" style="88"/>
    <col min="15351" max="15351" width="2.140625" style="88" customWidth="1"/>
    <col min="15352" max="15353" width="9.140625" style="88"/>
    <col min="15354" max="15354" width="2.140625" style="88" customWidth="1"/>
    <col min="15355" max="15588" width="9.140625" style="88"/>
    <col min="15589" max="15589" width="14.28515625" style="88" customWidth="1"/>
    <col min="15590" max="15591" width="9.140625" style="88"/>
    <col min="15592" max="15592" width="2.140625" style="88" customWidth="1"/>
    <col min="15593" max="15594" width="9.140625" style="88"/>
    <col min="15595" max="15595" width="2.140625" style="88" customWidth="1"/>
    <col min="15596" max="15597" width="9.140625" style="88"/>
    <col min="15598" max="15598" width="2.140625" style="88" customWidth="1"/>
    <col min="15599" max="15600" width="9.140625" style="88"/>
    <col min="15601" max="15601" width="2.140625" style="88" customWidth="1"/>
    <col min="15602" max="15603" width="9.140625" style="88"/>
    <col min="15604" max="15604" width="2.140625" style="88" customWidth="1"/>
    <col min="15605" max="15606" width="9.140625" style="88"/>
    <col min="15607" max="15607" width="2.140625" style="88" customWidth="1"/>
    <col min="15608" max="15609" width="9.140625" style="88"/>
    <col min="15610" max="15610" width="2.140625" style="88" customWidth="1"/>
    <col min="15611" max="15844" width="9.140625" style="88"/>
    <col min="15845" max="15845" width="14.28515625" style="88" customWidth="1"/>
    <col min="15846" max="15847" width="9.140625" style="88"/>
    <col min="15848" max="15848" width="2.140625" style="88" customWidth="1"/>
    <col min="15849" max="15850" width="9.140625" style="88"/>
    <col min="15851" max="15851" width="2.140625" style="88" customWidth="1"/>
    <col min="15852" max="15853" width="9.140625" style="88"/>
    <col min="15854" max="15854" width="2.140625" style="88" customWidth="1"/>
    <col min="15855" max="15856" width="9.140625" style="88"/>
    <col min="15857" max="15857" width="2.140625" style="88" customWidth="1"/>
    <col min="15858" max="15859" width="9.140625" style="88"/>
    <col min="15860" max="15860" width="2.140625" style="88" customWidth="1"/>
    <col min="15861" max="15862" width="9.140625" style="88"/>
    <col min="15863" max="15863" width="2.140625" style="88" customWidth="1"/>
    <col min="15864" max="15865" width="9.140625" style="88"/>
    <col min="15866" max="15866" width="2.140625" style="88" customWidth="1"/>
    <col min="15867" max="16100" width="9.140625" style="88"/>
    <col min="16101" max="16101" width="14.28515625" style="88" customWidth="1"/>
    <col min="16102" max="16103" width="9.140625" style="88"/>
    <col min="16104" max="16104" width="2.140625" style="88" customWidth="1"/>
    <col min="16105" max="16106" width="9.140625" style="88"/>
    <col min="16107" max="16107" width="2.140625" style="88" customWidth="1"/>
    <col min="16108" max="16109" width="9.140625" style="88"/>
    <col min="16110" max="16110" width="2.140625" style="88" customWidth="1"/>
    <col min="16111" max="16112" width="9.140625" style="88"/>
    <col min="16113" max="16113" width="2.140625" style="88" customWidth="1"/>
    <col min="16114" max="16115" width="9.140625" style="88"/>
    <col min="16116" max="16116" width="2.140625" style="88" customWidth="1"/>
    <col min="16117" max="16118" width="9.140625" style="88"/>
    <col min="16119" max="16119" width="2.140625" style="88" customWidth="1"/>
    <col min="16120" max="16121" width="9.140625" style="88"/>
    <col min="16122" max="16122" width="2.140625" style="88" customWidth="1"/>
    <col min="16123" max="16384" width="9.140625" style="88"/>
  </cols>
  <sheetData>
    <row r="1" spans="1:8">
      <c r="A1" s="85" t="s">
        <v>227</v>
      </c>
    </row>
    <row r="2" spans="1:8">
      <c r="A2" s="85" t="s">
        <v>317</v>
      </c>
    </row>
    <row r="3" spans="1:8">
      <c r="A3" s="85"/>
    </row>
    <row r="4" spans="1:8" ht="31.5" customHeight="1">
      <c r="A4" s="86"/>
      <c r="B4" s="110" t="s">
        <v>201</v>
      </c>
      <c r="C4" s="111"/>
      <c r="D4" s="110" t="s">
        <v>8</v>
      </c>
      <c r="E4" s="112"/>
      <c r="F4" s="113" t="s">
        <v>239</v>
      </c>
      <c r="G4" s="112"/>
      <c r="H4" s="113" t="s">
        <v>290</v>
      </c>
    </row>
    <row r="5" spans="1:8">
      <c r="A5" s="86"/>
      <c r="B5" s="89" t="s">
        <v>14</v>
      </c>
      <c r="C5" s="89"/>
      <c r="D5" s="89" t="s">
        <v>14</v>
      </c>
      <c r="E5" s="86"/>
      <c r="F5" s="89" t="s">
        <v>14</v>
      </c>
      <c r="G5" s="86"/>
      <c r="H5" s="89"/>
    </row>
    <row r="6" spans="1:8">
      <c r="A6" s="379" t="s">
        <v>330</v>
      </c>
      <c r="B6" s="380">
        <v>0.01</v>
      </c>
      <c r="C6" s="380"/>
      <c r="D6" s="380">
        <v>0.02</v>
      </c>
      <c r="E6" s="381"/>
      <c r="F6" s="380">
        <v>-0.05</v>
      </c>
      <c r="G6" s="381"/>
      <c r="H6" s="380">
        <v>-7.0000000000000007E-2</v>
      </c>
    </row>
    <row r="7" spans="1:8">
      <c r="A7" s="86" t="s">
        <v>329</v>
      </c>
      <c r="B7" s="485">
        <v>0.02</v>
      </c>
      <c r="C7" s="486"/>
      <c r="D7" s="372">
        <v>0.03</v>
      </c>
      <c r="E7" s="487"/>
      <c r="F7" s="372">
        <v>-0.04</v>
      </c>
      <c r="G7" s="487"/>
      <c r="H7" s="372">
        <v>-0.1</v>
      </c>
    </row>
    <row r="8" spans="1:8">
      <c r="A8" s="86" t="s">
        <v>322</v>
      </c>
      <c r="B8" s="372">
        <v>-0.01</v>
      </c>
      <c r="C8" s="89"/>
      <c r="D8" s="376">
        <v>0.01</v>
      </c>
      <c r="E8" s="86"/>
      <c r="F8" s="372">
        <v>-0.05</v>
      </c>
      <c r="G8" s="86"/>
      <c r="H8" s="372">
        <v>-0.05</v>
      </c>
    </row>
    <row r="9" spans="1:8">
      <c r="A9" s="86" t="s">
        <v>314</v>
      </c>
      <c r="B9" s="372">
        <v>-0.01</v>
      </c>
      <c r="C9" s="372"/>
      <c r="D9" s="372">
        <v>0</v>
      </c>
      <c r="E9" s="373"/>
      <c r="F9" s="372">
        <v>-0.04</v>
      </c>
      <c r="G9" s="374"/>
      <c r="H9" s="372">
        <v>-0.1</v>
      </c>
    </row>
    <row r="10" spans="1:8">
      <c r="A10" s="86" t="s">
        <v>282</v>
      </c>
      <c r="B10" s="372">
        <v>0.03</v>
      </c>
      <c r="C10" s="372"/>
      <c r="D10" s="372">
        <v>0.05</v>
      </c>
      <c r="E10" s="373"/>
      <c r="F10" s="372">
        <v>-0.05</v>
      </c>
      <c r="G10" s="374"/>
      <c r="H10" s="372">
        <v>-0.05</v>
      </c>
    </row>
    <row r="11" spans="1:8">
      <c r="A11" s="379" t="s">
        <v>279</v>
      </c>
      <c r="B11" s="380">
        <v>0.04</v>
      </c>
      <c r="C11" s="380"/>
      <c r="D11" s="380">
        <v>0.05</v>
      </c>
      <c r="E11" s="381"/>
      <c r="F11" s="380">
        <v>0.01</v>
      </c>
      <c r="G11" s="381"/>
      <c r="H11" s="380">
        <v>-0.06</v>
      </c>
    </row>
    <row r="12" spans="1:8">
      <c r="A12" s="86" t="s">
        <v>278</v>
      </c>
      <c r="B12" s="372">
        <v>0.05</v>
      </c>
      <c r="C12" s="372"/>
      <c r="D12" s="372">
        <v>0.06</v>
      </c>
      <c r="E12" s="373"/>
      <c r="F12" s="372">
        <v>0.01</v>
      </c>
      <c r="G12" s="375"/>
      <c r="H12" s="372">
        <v>-0.03</v>
      </c>
    </row>
    <row r="13" spans="1:8">
      <c r="A13" s="86" t="s">
        <v>276</v>
      </c>
      <c r="B13" s="372">
        <v>0.08</v>
      </c>
      <c r="C13" s="372"/>
      <c r="D13" s="372">
        <v>0.1</v>
      </c>
      <c r="E13" s="373"/>
      <c r="F13" s="372">
        <v>0.01</v>
      </c>
      <c r="G13" s="375"/>
      <c r="H13" s="372">
        <v>-0.05</v>
      </c>
    </row>
    <row r="14" spans="1:8">
      <c r="A14" s="86" t="s">
        <v>244</v>
      </c>
      <c r="B14" s="372">
        <v>0.03</v>
      </c>
      <c r="C14" s="372"/>
      <c r="D14" s="372">
        <v>0.04</v>
      </c>
      <c r="E14" s="373"/>
      <c r="F14" s="372">
        <v>0</v>
      </c>
      <c r="G14" s="375"/>
      <c r="H14" s="372">
        <v>-0.02</v>
      </c>
    </row>
    <row r="15" spans="1:8" s="90" customFormat="1">
      <c r="A15" s="114" t="s">
        <v>213</v>
      </c>
      <c r="B15" s="376">
        <v>0.01</v>
      </c>
      <c r="C15" s="376"/>
      <c r="D15" s="376">
        <v>0.01</v>
      </c>
      <c r="E15" s="377"/>
      <c r="F15" s="376">
        <v>0.03</v>
      </c>
      <c r="G15" s="378"/>
      <c r="H15" s="376">
        <v>-0.13</v>
      </c>
    </row>
    <row r="16" spans="1:8">
      <c r="A16" s="379" t="s">
        <v>202</v>
      </c>
      <c r="B16" s="380">
        <v>0</v>
      </c>
      <c r="C16" s="380"/>
      <c r="D16" s="380">
        <v>0.03</v>
      </c>
      <c r="E16" s="381"/>
      <c r="F16" s="380">
        <v>-7.0000000000000007E-2</v>
      </c>
      <c r="G16" s="381"/>
      <c r="H16" s="380">
        <v>-0.03</v>
      </c>
    </row>
    <row r="17" spans="1:7" s="86" customFormat="1" hidden="1">
      <c r="A17" s="91" t="s">
        <v>24</v>
      </c>
      <c r="B17" s="92"/>
      <c r="C17" s="93"/>
      <c r="D17" s="94"/>
      <c r="E17" s="92"/>
      <c r="F17" s="94"/>
      <c r="G17" s="92"/>
    </row>
  </sheetData>
  <phoneticPr fontId="19" type="noConversion"/>
  <conditionalFormatting sqref="B17:G17">
    <cfRule type="cellIs" dxfId="0" priority="46" stopIfTrue="1" operator="lessThan">
      <formula>0</formula>
    </cfRule>
  </conditionalFormatting>
  <pageMargins left="0.5" right="0.25" top="0.5" bottom="0.5" header="0.5" footer="0.5"/>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Cover</vt:lpstr>
      <vt:lpstr>Consol</vt:lpstr>
      <vt:lpstr>KFC</vt:lpstr>
      <vt:lpstr>Pizza Hut</vt:lpstr>
      <vt:lpstr>Balance_Sheet</vt:lpstr>
      <vt:lpstr>Cash_Flow</vt:lpstr>
      <vt:lpstr>KFC PH TB Global</vt:lpstr>
      <vt:lpstr>Unit Summary</vt:lpstr>
      <vt:lpstr>SSS</vt:lpstr>
      <vt:lpstr>Definitions</vt:lpstr>
      <vt:lpstr>KFC</vt:lpstr>
      <vt:lpstr>Balance_Sheet!Print_Area</vt:lpstr>
      <vt:lpstr>Cash_Flow!Print_Area</vt:lpstr>
      <vt:lpstr>Consol!Print_Area</vt:lpstr>
      <vt:lpstr>Cover!Print_Area</vt:lpstr>
      <vt:lpstr>Definitions!Print_Area</vt:lpstr>
      <vt:lpstr>KFC!Print_Area</vt:lpstr>
      <vt:lpstr>'Pizza Hut'!Print_Area</vt:lpstr>
      <vt:lpstr>SSS!Print_Area</vt:lpstr>
      <vt:lpstr>'Unit Summary'!Print_Area</vt:lpstr>
      <vt:lpstr>Consol!Print_Titles</vt:lpstr>
    </vt:vector>
  </TitlesOfParts>
  <Company>Yum! Brands,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YUMC</dc:creator>
  <cp:lastModifiedBy>Ding, Debbie</cp:lastModifiedBy>
  <cp:lastPrinted>2019-02-28T01:51:37Z</cp:lastPrinted>
  <dcterms:created xsi:type="dcterms:W3CDTF">2004-12-13T16:11:49Z</dcterms:created>
  <dcterms:modified xsi:type="dcterms:W3CDTF">2019-02-28T03:56:15Z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ies>
</file>